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45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<sst xmlns="http://schemas.openxmlformats.org/spreadsheetml/2006/main" count="188" uniqueCount="120">
  <si>
    <t>РОЗПОДІЛ 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</si>
  <si>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</si>
  <si>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</si>
  <si>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</si>
  <si>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</si>
  <si>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</si>
  <si>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</si>
  <si>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Обсяг видатків бюджету розвитку,гривень</t>
  </si>
  <si>
    <t>Рівень будівельної готовності об’єкта на кінець бюджетного періоду, %</t>
  </si>
  <si>
    <t>Реконструкція "головного лікувального корпусу"</t>
  </si>
  <si>
    <t>Реконструкція з прибудовою приймального відділення (відділення невідкладних станів) КЗ ФМР "Фастівська міська лікарня" за адресою вул. Київська, 57 в м. Фастові Київської області</t>
  </si>
  <si>
    <t>ПКД будівництва амбулаторій</t>
  </si>
  <si>
    <t>0217322</t>
  </si>
  <si>
    <t>коштів бюджету розвитку за об’єктами у 2019 році</t>
  </si>
  <si>
    <t>2018-2019</t>
  </si>
  <si>
    <t>"Капітальний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Червоноармійська),44"</t>
  </si>
  <si>
    <t xml:space="preserve"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</t>
  </si>
  <si>
    <t>Капітальний ремонт фасаду СЗОШ І-ІІІ ступенів №4 з поглибленим вивченням іноземних мов по вул. Комарова,6 в м. Фастові Київської області (коригування ПКД)</t>
  </si>
  <si>
    <t>"Капітальний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Я.Мудорого (колишня Червоноармійська),44" (НЕФКО)</t>
  </si>
  <si>
    <t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(НЕФКО)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</si>
  <si>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</si>
  <si>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</si>
  <si>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Керівництво і управління у відповідній сфері у містах (місті Києві), селищах, селах, об"єднаних територіальних громадах</t>
  </si>
  <si>
    <t>Придбання будівлі для КСОН Кадлубиця</t>
  </si>
  <si>
    <t>0210160</t>
  </si>
  <si>
    <t>Капітальний ремонт водопровідної та каналізаційної системи стаціонарного та поліклінічного відділення КЗ ФМР "Фастівська міська лікарня" по вул. Кірова, 57 в    м. Фастів Київської області"</t>
  </si>
  <si>
    <t>0212111</t>
  </si>
  <si>
    <t>Придбання зелених насаджень</t>
  </si>
  <si>
    <t>0216030</t>
  </si>
  <si>
    <t>Організація благоустрою населених пунктів</t>
  </si>
  <si>
    <t>Будівництво медичних установ та закладів</t>
  </si>
  <si>
    <t>Первинна медична допомога населенню, що надається центрами первинної медичної (медико-санітарної) допомоги</t>
  </si>
  <si>
    <t>0160</t>
  </si>
  <si>
    <t>Внески до статутного капіталу суб`єктів господарювання</t>
  </si>
  <si>
    <t>0217670</t>
  </si>
  <si>
    <t>7670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</si>
  <si>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</si>
  <si>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</si>
  <si>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</si>
  <si>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</si>
  <si>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</si>
  <si>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Виготовлення ПКД та капітальний ремонт доріг</t>
  </si>
  <si>
    <t>Капітальний ремонт даху Фастівської ЗОШ І-ІІІ ст.№ 10 по вул.Якубовського,14</t>
  </si>
  <si>
    <r>
      <t>Найменування об</t>
    </r>
    <r>
      <rPr>
        <sz val="12"/>
        <color indexed="8"/>
        <rFont val="Times New Roman"/>
        <family val="1"/>
      </rPr>
      <t>’</t>
    </r>
    <r>
      <rPr>
        <sz val="12"/>
        <color indexed="8"/>
        <rFont val="Times New Roman"/>
        <family val="1"/>
      </rPr>
      <t>єкта відповідно до проектно-кошторисної документації</t>
    </r>
  </si>
  <si>
    <r>
      <t>Строк реалізації об</t>
    </r>
    <r>
      <rPr>
        <sz val="12"/>
        <color indexed="8"/>
        <rFont val="Times New Roman"/>
        <family val="1"/>
      </rPr>
      <t>’</t>
    </r>
    <r>
      <rPr>
        <sz val="12"/>
        <color indexed="8"/>
        <rFont val="Times New Roman"/>
        <family val="1"/>
      </rPr>
      <t>єкта (рік початку і завершення)</t>
    </r>
  </si>
  <si>
    <r>
      <t>Загальна вартість об</t>
    </r>
    <r>
      <rPr>
        <sz val="12"/>
        <color indexed="8"/>
        <rFont val="Times New Roman"/>
        <family val="1"/>
      </rPr>
      <t>’</t>
    </r>
    <r>
      <rPr>
        <sz val="12"/>
        <color indexed="8"/>
        <rFont val="Times New Roman"/>
        <family val="1"/>
      </rPr>
      <t>єкта, гривень</t>
    </r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</si>
  <si>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</si>
  <si>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</si>
  <si>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</si>
  <si>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</si>
  <si>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</si>
  <si>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</si>
  <si>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</si>
  <si>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</si>
  <si>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</si>
  <si>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</si>
  <si>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</si>
  <si>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</si>
  <si>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1115041</t>
  </si>
  <si>
    <t>5041</t>
  </si>
  <si>
    <t>0810</t>
  </si>
  <si>
    <t>Утримання та фінансова підтримка спортивних споруд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</si>
  <si>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</si>
  <si>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</si>
  <si>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1013133</t>
  </si>
  <si>
    <t>3133</t>
  </si>
  <si>
    <t>1040</t>
  </si>
  <si>
    <t>Інші заходи та заклади молодіжної політики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</si>
  <si>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</si>
  <si>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</si>
  <si>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</si>
  <si>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</si>
  <si>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обладнання відповідно проекту громадського бюджету «Реконструкція спортивного комплексу, розташованого на території Фастівського навчально-виховного комплексу «Ліцей – ЗОШ І-ІІІ ступенів №2»»</t>
  </si>
  <si>
    <t>Придбання обладнання відповідно проекту громадського бюджету «Створення сучасного наукового центру» Кабінет біології ЗОШ № 2</t>
  </si>
  <si>
    <t>до рішення міської  ради</t>
  </si>
  <si>
    <t>Додаток № 6</t>
  </si>
  <si>
    <t>Капітальний ремонт пожежної та звукової сигналізації</t>
  </si>
  <si>
    <t xml:space="preserve">Секретар міської ради                                                                         </t>
  </si>
  <si>
    <t xml:space="preserve">   С.А. Ясінський</t>
  </si>
  <si>
    <t>Придбання обладнання відповідно проекту громадського бюджету  «СЕНСОРНО-ТРЕНАЖЕРНА ЗАЛА ДЛЯ ДІТЕЙ»</t>
  </si>
  <si>
    <t>Придбання обладнання та саджанців відповідно проекту громадського бюджету «Зелений тунель «Золотий дощ»»</t>
  </si>
  <si>
    <t>Придбання обладнання відповідно проекту громадського бюджету «Вуличний літній кінотеатр»</t>
  </si>
  <si>
    <t>Придбання обладнання відповідно проекту громадського бюджету «Облаштування дитячого майданчика по вулиці Миру, 32»</t>
  </si>
  <si>
    <t>060000</t>
  </si>
  <si>
    <t>020000</t>
  </si>
  <si>
    <t>Внески до статутного капіталу КП ФМР "Фастів-благоустрій"</t>
  </si>
  <si>
    <t>0111</t>
  </si>
  <si>
    <t>0726</t>
  </si>
  <si>
    <t>0620</t>
  </si>
  <si>
    <t>0443</t>
  </si>
  <si>
    <t>0216011</t>
  </si>
  <si>
    <t>6011</t>
  </si>
  <si>
    <t>Експлуатація та технічне обслуговування житлового фонду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</si>
  <si>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</si>
  <si>
    <t>Придбання монумента для встановлення біля РАЦСу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</si>
  <si>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</t>
  </si>
  <si>
    <t>0217310</t>
  </si>
  <si>
    <t>7310</t>
  </si>
  <si>
    <t>Будівництво об`єктів житлово-комунального господарства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</si>
  <si>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</si>
  <si>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</si>
  <si>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</si>
  <si>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Реконструкція ливневідвідної системи від вул. Саєнка до вул. Лугова</t>
  </si>
  <si>
    <t>0217370</t>
  </si>
  <si>
    <t>Реалізація інших заходів щодо соціально-економічного розвитку територій</t>
  </si>
  <si>
    <t>Створення (будівництво) обєкту "Комплексна система відеоспостереження у місті Фастів"</t>
  </si>
  <si>
    <t>Придбання скульптури "Лелеки" та барельєфу в ході реконструкції площі Соборної в м. Фастів Київської області</t>
  </si>
  <si>
    <t>Придбання обладнання і предметів довгострокового користування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</si>
  <si>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</si>
  <si>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</si>
  <si>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</si>
  <si>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</si>
  <si>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Капітальний ремонт приміщення Фастівського навчально-реабілітаційного центру</t>
  </si>
  <si>
    <t>Будівництво освітніх установ та закладів</t>
  </si>
  <si>
    <t xml:space="preserve"> Спортивний майданчик для міні-футболу зі штучним покриттям розміром 42х22 в ЗОШ № 1 по вул. Л. Толстого, 9 м. Фастів</t>
  </si>
  <si>
    <t>Дитячі та спортивні майданчики</t>
  </si>
  <si>
    <t>0617321</t>
  </si>
  <si>
    <t>Придбання крісел театральних в ході капітального ремонту Палацу культури</t>
  </si>
  <si>
    <t>Капітальний ремонт по заміні ліфта в КНП ФМР "Фастівський міський центр первинної медичної (медико-санітарної) допомоги"  за адресою:   м. Фастів, вул. Київська,57</t>
  </si>
  <si>
    <t>від  07.02.2019 року №  44-XLIХ-VII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</si>
</sst>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_р_._-;\-* #,##0.00_р_._-;_-* &quot;-&quot;??_р_._-;_-@_-"/>
  </numFmts>
  <fonts count="5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5" fillId="0" borderId="0" xfId="53" applyFont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top" wrapText="1"/>
    </xf>
    <xf numFmtId="164" fontId="47" fillId="33" borderId="10" xfId="60" applyFont="1" applyFill="1" applyBorder="1" applyAlignment="1">
      <alignment horizontal="center" vertical="top" wrapText="1"/>
    </xf>
    <xf numFmtId="164" fontId="47" fillId="33" borderId="10" xfId="60" applyFont="1" applyFill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164" fontId="48" fillId="0" borderId="10" xfId="60" applyFont="1" applyBorder="1" applyAlignment="1">
      <alignment horizontal="center" vertical="top" wrapText="1"/>
    </xf>
    <xf numFmtId="164" fontId="48" fillId="0" borderId="10" xfId="60" applyFont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164" fontId="48" fillId="0" borderId="10" xfId="60" applyFont="1" applyFill="1" applyBorder="1" applyAlignment="1">
      <alignment horizontal="center" vertical="top" wrapText="1"/>
    </xf>
    <xf numFmtId="164" fontId="48" fillId="0" borderId="10" xfId="60" applyFont="1" applyFill="1" applyBorder="1" applyAlignment="1">
      <alignment vertical="top" wrapText="1"/>
    </xf>
    <xf numFmtId="164" fontId="8" fillId="0" borderId="10" xfId="6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 quotePrefix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9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wrapText="1"/>
    </xf>
    <xf numFmtId="0" fontId="49" fillId="0" borderId="10" xfId="0" applyFont="1" applyFill="1" applyBorder="1" applyAlignment="1" quotePrefix="1">
      <alignment horizontal="center" vertical="center" wrapText="1"/>
    </xf>
    <xf numFmtId="2" fontId="49" fillId="0" borderId="10" xfId="0" applyNumberFormat="1" applyFont="1" applyFill="1" applyBorder="1" applyAlignment="1" quotePrefix="1">
      <alignment horizontal="center" vertical="center" wrapText="1"/>
    </xf>
    <xf numFmtId="2" fontId="49" fillId="0" borderId="10" xfId="0" applyNumberFormat="1" applyFont="1" applyFill="1" applyBorder="1" applyAlignment="1" quotePrefix="1">
      <alignment horizontal="left" vertical="center" wrapText="1"/>
    </xf>
    <xf numFmtId="164" fontId="8" fillId="0" borderId="10" xfId="6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9" fillId="0" borderId="10" xfId="48" applyFont="1" applyFill="1" applyBorder="1" applyAlignment="1">
      <alignment horizontal="left" vertical="center" wrapText="1"/>
      <protection/>
    </xf>
    <xf numFmtId="164" fontId="9" fillId="0" borderId="10" xfId="60" applyFont="1" applyFill="1" applyBorder="1" applyAlignment="1">
      <alignment vertical="center"/>
    </xf>
    <xf numFmtId="164" fontId="9" fillId="0" borderId="10" xfId="60" applyFont="1" applyFill="1" applyBorder="1" applyAlignment="1">
      <alignment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164" fontId="48" fillId="0" borderId="10" xfId="60" applyFont="1" applyFill="1" applyBorder="1" applyAlignment="1">
      <alignment wrapText="1"/>
    </xf>
    <xf numFmtId="164" fontId="9" fillId="0" borderId="10" xfId="60" applyFont="1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164" fontId="49" fillId="0" borderId="10" xfId="60" applyFont="1" applyFill="1" applyBorder="1" applyAlignment="1">
      <alignment/>
    </xf>
    <xf numFmtId="164" fontId="49" fillId="0" borderId="10" xfId="60" applyFont="1" applyFill="1" applyBorder="1" applyAlignment="1">
      <alignment/>
    </xf>
    <xf numFmtId="0" fontId="49" fillId="33" borderId="10" xfId="0" applyFont="1" applyFill="1" applyBorder="1" applyAlignment="1">
      <alignment/>
    </xf>
    <xf numFmtId="164" fontId="50" fillId="33" borderId="10" xfId="60" applyFont="1" applyFill="1" applyBorder="1" applyAlignment="1">
      <alignment/>
    </xf>
    <xf numFmtId="0" fontId="49" fillId="0" borderId="10" xfId="0" applyFont="1" applyBorder="1" applyAlignment="1" quotePrefix="1">
      <alignment horizontal="center" vertical="center" wrapText="1"/>
    </xf>
    <xf numFmtId="2" fontId="49" fillId="0" borderId="10" xfId="0" applyNumberFormat="1" applyFont="1" applyBorder="1" applyAlignment="1" quotePrefix="1">
      <alignment horizontal="center" vertical="center" wrapText="1"/>
    </xf>
    <xf numFmtId="2" fontId="49" fillId="0" borderId="10" xfId="0" applyNumberFormat="1" applyFont="1" applyBorder="1" applyAlignment="1" quotePrefix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4" fontId="49" fillId="0" borderId="10" xfId="60" applyFont="1" applyBorder="1" applyAlignment="1">
      <alignment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/>
    </xf>
    <xf numFmtId="164" fontId="50" fillId="34" borderId="10" xfId="6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інансови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39">
      <selection activeCell="D59" sqref="D59"/>
    </sheetView>
  </sheetViews>
  <sheetFormatPr defaultColWidth="9.140625" defaultRowHeight="12.75"/>
  <cols>
    <col min="1" max="2" width="17.28125" style="2" customWidth="1"/>
    <col min="3" max="3" width="18.00390625" style="2" customWidth="1"/>
    <col min="4" max="4" width="64.421875" style="2" customWidth="1"/>
    <col min="5" max="5" width="94.00390625" style="2" customWidth="1"/>
    <col min="6" max="6" width="17.28125" style="2" customWidth="1"/>
    <col min="7" max="7" width="20.421875" style="2" customWidth="1"/>
    <col min="8" max="8" width="23.7109375" style="2" customWidth="1"/>
    <col min="9" max="9" width="17.28125" style="2" customWidth="1"/>
    <col min="10" max="16384" width="9.140625" style="2" customWidth="1"/>
  </cols>
  <sheetData>
    <row r="1" ht="15.75">
      <c r="H1" s="3" t="s">
        <v>75</v>
      </c>
    </row>
    <row r="2" spans="1:8" ht="15.75">
      <c r="A2" s="3"/>
      <c r="H2" s="7" t="s">
        <v>74</v>
      </c>
    </row>
    <row r="3" spans="1:8" ht="15.75">
      <c r="A3" s="3"/>
      <c r="H3" s="7" t="s">
        <v>119</v>
      </c>
    </row>
    <row r="4" spans="1:8" ht="15.75">
      <c r="A4" s="3"/>
      <c r="H4" s="7"/>
    </row>
    <row r="5" spans="1:9" ht="37.5" customHeight="1">
      <c r="A5" s="62" t="s">
        <v>0</v>
      </c>
      <c r="B5" s="62"/>
      <c r="C5" s="62"/>
      <c r="D5" s="62"/>
      <c r="E5" s="62"/>
      <c r="F5" s="62"/>
      <c r="G5" s="62"/>
      <c r="H5" s="62"/>
      <c r="I5" s="62"/>
    </row>
    <row r="6" spans="1:9" ht="36" customHeight="1">
      <c r="A6" s="63" t="s">
        <v>13</v>
      </c>
      <c r="B6" s="63"/>
      <c r="C6" s="63"/>
      <c r="D6" s="63"/>
      <c r="E6" s="63"/>
      <c r="F6" s="63"/>
      <c r="G6" s="63"/>
      <c r="H6" s="63"/>
      <c r="I6" s="63"/>
    </row>
    <row r="7" spans="1:9" ht="117.75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43</v>
      </c>
      <c r="F7" s="6" t="s">
        <v>44</v>
      </c>
      <c r="G7" s="6" t="s">
        <v>45</v>
      </c>
      <c r="H7" s="6" t="s">
        <v>7</v>
      </c>
      <c r="I7" s="6" t="s">
        <v>8</v>
      </c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9" s="4" customFormat="1" ht="24" customHeight="1">
      <c r="A9" s="9" t="s">
        <v>84</v>
      </c>
      <c r="B9" s="10"/>
      <c r="C9" s="10"/>
      <c r="D9" s="10" t="s">
        <v>21</v>
      </c>
      <c r="E9" s="10"/>
      <c r="F9" s="10"/>
      <c r="G9" s="11"/>
      <c r="H9" s="12">
        <f>SUM(H10:H24)</f>
        <v>19976380</v>
      </c>
      <c r="I9" s="11">
        <f>SUM(I10:I24)</f>
        <v>0</v>
      </c>
    </row>
    <row r="10" spans="1:9" ht="61.5" customHeight="1">
      <c r="A10" s="13" t="s">
        <v>24</v>
      </c>
      <c r="B10" s="13" t="s">
        <v>32</v>
      </c>
      <c r="C10" s="13" t="s">
        <v>86</v>
      </c>
      <c r="D10" s="14" t="s">
        <v>22</v>
      </c>
      <c r="E10" s="14" t="s">
        <v>23</v>
      </c>
      <c r="F10" s="15"/>
      <c r="G10" s="16"/>
      <c r="H10" s="17">
        <v>400000</v>
      </c>
      <c r="I10" s="16"/>
    </row>
    <row r="11" spans="1:9" s="8" customFormat="1" ht="57" customHeight="1">
      <c r="A11" s="18" t="s">
        <v>26</v>
      </c>
      <c r="B11" s="19">
        <v>2111</v>
      </c>
      <c r="C11" s="18" t="s">
        <v>87</v>
      </c>
      <c r="D11" s="20" t="s">
        <v>31</v>
      </c>
      <c r="E11" s="59" t="s">
        <v>118</v>
      </c>
      <c r="F11" s="19"/>
      <c r="G11" s="21"/>
      <c r="H11" s="22">
        <v>347820</v>
      </c>
      <c r="I11" s="21"/>
    </row>
    <row r="12" spans="1:9" s="8" customFormat="1" ht="57" customHeight="1">
      <c r="A12" s="18" t="s">
        <v>26</v>
      </c>
      <c r="B12" s="19">
        <v>2111</v>
      </c>
      <c r="C12" s="18" t="s">
        <v>87</v>
      </c>
      <c r="D12" s="20" t="s">
        <v>31</v>
      </c>
      <c r="E12" s="20" t="s">
        <v>25</v>
      </c>
      <c r="F12" s="19"/>
      <c r="G12" s="21"/>
      <c r="H12" s="23">
        <v>1053955</v>
      </c>
      <c r="I12" s="21"/>
    </row>
    <row r="13" spans="1:9" s="8" customFormat="1" ht="42" customHeight="1">
      <c r="A13" s="24" t="s">
        <v>90</v>
      </c>
      <c r="B13" s="24" t="s">
        <v>91</v>
      </c>
      <c r="C13" s="25" t="s">
        <v>88</v>
      </c>
      <c r="D13" s="26" t="s">
        <v>92</v>
      </c>
      <c r="E13" s="59" t="s">
        <v>93</v>
      </c>
      <c r="F13" s="19"/>
      <c r="G13" s="21"/>
      <c r="H13" s="23">
        <v>1300000</v>
      </c>
      <c r="I13" s="21"/>
    </row>
    <row r="14" spans="1:9" s="8" customFormat="1" ht="18.75" customHeight="1">
      <c r="A14" s="18" t="s">
        <v>28</v>
      </c>
      <c r="B14" s="19">
        <v>6030</v>
      </c>
      <c r="C14" s="18" t="s">
        <v>88</v>
      </c>
      <c r="D14" s="20" t="s">
        <v>29</v>
      </c>
      <c r="E14" s="20" t="s">
        <v>27</v>
      </c>
      <c r="F14" s="19"/>
      <c r="G14" s="21"/>
      <c r="H14" s="22">
        <v>300000</v>
      </c>
      <c r="I14" s="21"/>
    </row>
    <row r="15" spans="1:9" s="8" customFormat="1" ht="18.75" customHeight="1">
      <c r="A15" s="18" t="s">
        <v>28</v>
      </c>
      <c r="B15" s="19">
        <v>6030</v>
      </c>
      <c r="C15" s="18" t="s">
        <v>88</v>
      </c>
      <c r="D15" s="20" t="s">
        <v>29</v>
      </c>
      <c r="E15" s="59" t="s">
        <v>94</v>
      </c>
      <c r="F15" s="19"/>
      <c r="G15" s="21"/>
      <c r="H15" s="22">
        <v>495000</v>
      </c>
      <c r="I15" s="21"/>
    </row>
    <row r="16" spans="1:9" s="8" customFormat="1" ht="63" customHeight="1">
      <c r="A16" s="24" t="s">
        <v>96</v>
      </c>
      <c r="B16" s="24" t="s">
        <v>97</v>
      </c>
      <c r="C16" s="25" t="s">
        <v>89</v>
      </c>
      <c r="D16" s="27" t="s">
        <v>98</v>
      </c>
      <c r="E16" s="59" t="s">
        <v>95</v>
      </c>
      <c r="F16" s="19"/>
      <c r="G16" s="21"/>
      <c r="H16" s="21">
        <v>2000000</v>
      </c>
      <c r="I16" s="21"/>
    </row>
    <row r="17" spans="1:9" s="8" customFormat="1" ht="18.75">
      <c r="A17" s="18" t="s">
        <v>12</v>
      </c>
      <c r="B17" s="19">
        <v>7322</v>
      </c>
      <c r="C17" s="18" t="s">
        <v>89</v>
      </c>
      <c r="D17" s="20" t="s">
        <v>30</v>
      </c>
      <c r="E17" s="28" t="s">
        <v>9</v>
      </c>
      <c r="F17" s="19" t="s">
        <v>14</v>
      </c>
      <c r="G17" s="21">
        <v>9053843</v>
      </c>
      <c r="H17" s="23">
        <f>435340-100000</f>
        <v>335340</v>
      </c>
      <c r="I17" s="21"/>
    </row>
    <row r="18" spans="1:9" s="8" customFormat="1" ht="64.5" customHeight="1">
      <c r="A18" s="18" t="s">
        <v>12</v>
      </c>
      <c r="B18" s="19">
        <v>7322</v>
      </c>
      <c r="C18" s="18" t="s">
        <v>89</v>
      </c>
      <c r="D18" s="20" t="s">
        <v>30</v>
      </c>
      <c r="E18" s="28" t="s">
        <v>10</v>
      </c>
      <c r="F18" s="19" t="s">
        <v>14</v>
      </c>
      <c r="G18" s="21">
        <v>122566477</v>
      </c>
      <c r="H18" s="23">
        <v>100000</v>
      </c>
      <c r="I18" s="21"/>
    </row>
    <row r="19" spans="1:9" s="8" customFormat="1" ht="18.75">
      <c r="A19" s="18" t="s">
        <v>12</v>
      </c>
      <c r="B19" s="19">
        <v>7322</v>
      </c>
      <c r="C19" s="18" t="s">
        <v>89</v>
      </c>
      <c r="D19" s="20" t="s">
        <v>30</v>
      </c>
      <c r="E19" s="28" t="s">
        <v>11</v>
      </c>
      <c r="F19" s="19" t="s">
        <v>14</v>
      </c>
      <c r="G19" s="21">
        <v>7592520</v>
      </c>
      <c r="H19" s="23">
        <v>103265</v>
      </c>
      <c r="I19" s="21"/>
    </row>
    <row r="20" spans="1:9" s="8" customFormat="1" ht="37.5">
      <c r="A20" s="24" t="s">
        <v>99</v>
      </c>
      <c r="B20" s="24" t="s">
        <v>100</v>
      </c>
      <c r="C20" s="25" t="s">
        <v>89</v>
      </c>
      <c r="D20" s="27" t="s">
        <v>101</v>
      </c>
      <c r="E20" s="59" t="s">
        <v>102</v>
      </c>
      <c r="F20" s="19" t="s">
        <v>14</v>
      </c>
      <c r="G20" s="21">
        <v>2181571</v>
      </c>
      <c r="H20" s="23">
        <v>1054600</v>
      </c>
      <c r="I20" s="21"/>
    </row>
    <row r="21" spans="1:9" s="8" customFormat="1" ht="37.5">
      <c r="A21" s="24" t="s">
        <v>103</v>
      </c>
      <c r="B21" s="24">
        <v>7370</v>
      </c>
      <c r="C21" s="25" t="s">
        <v>36</v>
      </c>
      <c r="D21" s="29" t="s">
        <v>104</v>
      </c>
      <c r="E21" s="30" t="s">
        <v>105</v>
      </c>
      <c r="F21" s="19">
        <v>2019</v>
      </c>
      <c r="G21" s="21">
        <v>681439</v>
      </c>
      <c r="H21" s="23">
        <v>490000</v>
      </c>
      <c r="I21" s="21"/>
    </row>
    <row r="22" spans="1:9" s="8" customFormat="1" ht="37.5">
      <c r="A22" s="24" t="s">
        <v>103</v>
      </c>
      <c r="B22" s="24">
        <v>7370</v>
      </c>
      <c r="C22" s="25" t="s">
        <v>36</v>
      </c>
      <c r="D22" s="29" t="s">
        <v>104</v>
      </c>
      <c r="E22" s="59" t="s">
        <v>106</v>
      </c>
      <c r="F22" s="19"/>
      <c r="G22" s="21"/>
      <c r="H22" s="23">
        <v>996400</v>
      </c>
      <c r="I22" s="21"/>
    </row>
    <row r="23" spans="1:9" s="8" customFormat="1" ht="37.5" customHeight="1">
      <c r="A23" s="31" t="s">
        <v>37</v>
      </c>
      <c r="B23" s="31" t="s">
        <v>38</v>
      </c>
      <c r="C23" s="32" t="s">
        <v>39</v>
      </c>
      <c r="D23" s="33" t="s">
        <v>40</v>
      </c>
      <c r="E23" s="28" t="s">
        <v>41</v>
      </c>
      <c r="F23" s="19"/>
      <c r="G23" s="21"/>
      <c r="H23" s="34">
        <f>8000000+1500000</f>
        <v>9500000</v>
      </c>
      <c r="I23" s="21"/>
    </row>
    <row r="24" spans="1:9" s="8" customFormat="1" ht="22.5" customHeight="1">
      <c r="A24" s="31" t="s">
        <v>34</v>
      </c>
      <c r="B24" s="31" t="s">
        <v>35</v>
      </c>
      <c r="C24" s="32" t="s">
        <v>36</v>
      </c>
      <c r="D24" s="20" t="s">
        <v>33</v>
      </c>
      <c r="E24" s="28" t="s">
        <v>85</v>
      </c>
      <c r="F24" s="19"/>
      <c r="G24" s="21"/>
      <c r="H24" s="23">
        <v>1500000</v>
      </c>
      <c r="I24" s="21"/>
    </row>
    <row r="25" spans="1:9" ht="45" customHeight="1">
      <c r="A25" s="9" t="s">
        <v>83</v>
      </c>
      <c r="B25" s="10"/>
      <c r="C25" s="10"/>
      <c r="D25" s="35" t="s">
        <v>20</v>
      </c>
      <c r="E25" s="10"/>
      <c r="F25" s="10"/>
      <c r="G25" s="35"/>
      <c r="H25" s="12">
        <f>SUM(H26:H38)</f>
        <v>5840656.2700000005</v>
      </c>
      <c r="I25" s="36"/>
    </row>
    <row r="26" spans="1:9" s="8" customFormat="1" ht="176.25" customHeight="1">
      <c r="A26" s="31" t="s">
        <v>46</v>
      </c>
      <c r="B26" s="31" t="s">
        <v>47</v>
      </c>
      <c r="C26" s="32" t="s">
        <v>48</v>
      </c>
      <c r="D26" s="29" t="s">
        <v>49</v>
      </c>
      <c r="E26" s="37" t="s">
        <v>19</v>
      </c>
      <c r="F26" s="19"/>
      <c r="G26" s="19"/>
      <c r="H26" s="38">
        <f>519433.3+315066.27</f>
        <v>834499.5700000001</v>
      </c>
      <c r="I26" s="19"/>
    </row>
    <row r="27" spans="1:9" s="8" customFormat="1" ht="176.25" customHeight="1">
      <c r="A27" s="31" t="s">
        <v>46</v>
      </c>
      <c r="B27" s="31" t="s">
        <v>47</v>
      </c>
      <c r="C27" s="32" t="s">
        <v>48</v>
      </c>
      <c r="D27" s="29" t="s">
        <v>49</v>
      </c>
      <c r="E27" s="37" t="s">
        <v>16</v>
      </c>
      <c r="F27" s="19"/>
      <c r="G27" s="19"/>
      <c r="H27" s="39">
        <v>56907</v>
      </c>
      <c r="I27" s="19"/>
    </row>
    <row r="28" spans="1:9" s="8" customFormat="1" ht="70.5" customHeight="1">
      <c r="A28" s="31" t="s">
        <v>50</v>
      </c>
      <c r="B28" s="31" t="s">
        <v>51</v>
      </c>
      <c r="C28" s="32" t="s">
        <v>52</v>
      </c>
      <c r="D28" s="29" t="s">
        <v>53</v>
      </c>
      <c r="E28" s="40" t="s">
        <v>17</v>
      </c>
      <c r="F28" s="19"/>
      <c r="G28" s="19"/>
      <c r="H28" s="34">
        <v>30000</v>
      </c>
      <c r="I28" s="19"/>
    </row>
    <row r="29" spans="1:9" s="8" customFormat="1" ht="72.75" customHeight="1">
      <c r="A29" s="31" t="s">
        <v>50</v>
      </c>
      <c r="B29" s="31" t="s">
        <v>51</v>
      </c>
      <c r="C29" s="32" t="s">
        <v>52</v>
      </c>
      <c r="D29" s="29" t="s">
        <v>53</v>
      </c>
      <c r="E29" s="60" t="s">
        <v>42</v>
      </c>
      <c r="F29" s="19"/>
      <c r="G29" s="19"/>
      <c r="H29" s="41">
        <v>70000</v>
      </c>
      <c r="I29" s="19"/>
    </row>
    <row r="30" spans="1:9" s="8" customFormat="1" ht="94.5" customHeight="1">
      <c r="A30" s="31" t="s">
        <v>50</v>
      </c>
      <c r="B30" s="31" t="s">
        <v>51</v>
      </c>
      <c r="C30" s="32" t="s">
        <v>52</v>
      </c>
      <c r="D30" s="29" t="s">
        <v>53</v>
      </c>
      <c r="E30" s="37" t="s">
        <v>18</v>
      </c>
      <c r="F30" s="19"/>
      <c r="G30" s="19"/>
      <c r="H30" s="42">
        <v>3079312.7</v>
      </c>
      <c r="I30" s="19"/>
    </row>
    <row r="31" spans="1:9" s="8" customFormat="1" ht="144" customHeight="1">
      <c r="A31" s="31" t="s">
        <v>50</v>
      </c>
      <c r="B31" s="31" t="s">
        <v>51</v>
      </c>
      <c r="C31" s="32" t="s">
        <v>52</v>
      </c>
      <c r="D31" s="29" t="s">
        <v>53</v>
      </c>
      <c r="E31" s="37" t="s">
        <v>15</v>
      </c>
      <c r="F31" s="19"/>
      <c r="G31" s="19"/>
      <c r="H31" s="42">
        <v>175937</v>
      </c>
      <c r="I31" s="19"/>
    </row>
    <row r="32" spans="1:9" s="8" customFormat="1" ht="74.25" customHeight="1">
      <c r="A32" s="31" t="s">
        <v>50</v>
      </c>
      <c r="B32" s="31" t="s">
        <v>51</v>
      </c>
      <c r="C32" s="32" t="s">
        <v>52</v>
      </c>
      <c r="D32" s="29" t="s">
        <v>53</v>
      </c>
      <c r="E32" s="37" t="s">
        <v>72</v>
      </c>
      <c r="F32" s="19"/>
      <c r="G32" s="19"/>
      <c r="H32" s="42">
        <v>196000</v>
      </c>
      <c r="I32" s="19"/>
    </row>
    <row r="33" spans="1:9" s="8" customFormat="1" ht="81" customHeight="1">
      <c r="A33" s="31" t="s">
        <v>50</v>
      </c>
      <c r="B33" s="31" t="s">
        <v>51</v>
      </c>
      <c r="C33" s="32" t="s">
        <v>52</v>
      </c>
      <c r="D33" s="29" t="s">
        <v>53</v>
      </c>
      <c r="E33" s="37" t="s">
        <v>79</v>
      </c>
      <c r="F33" s="19"/>
      <c r="G33" s="19"/>
      <c r="H33" s="42">
        <v>100000</v>
      </c>
      <c r="I33" s="19"/>
    </row>
    <row r="34" spans="1:9" s="8" customFormat="1" ht="80.25" customHeight="1">
      <c r="A34" s="31" t="s">
        <v>50</v>
      </c>
      <c r="B34" s="31" t="s">
        <v>51</v>
      </c>
      <c r="C34" s="32" t="s">
        <v>52</v>
      </c>
      <c r="D34" s="29" t="s">
        <v>53</v>
      </c>
      <c r="E34" s="37" t="s">
        <v>73</v>
      </c>
      <c r="F34" s="19"/>
      <c r="G34" s="19"/>
      <c r="H34" s="42">
        <v>54000</v>
      </c>
      <c r="I34" s="19"/>
    </row>
    <row r="35" spans="1:9" s="8" customFormat="1" ht="86.25" customHeight="1">
      <c r="A35" s="31" t="s">
        <v>50</v>
      </c>
      <c r="B35" s="31" t="s">
        <v>51</v>
      </c>
      <c r="C35" s="32" t="s">
        <v>52</v>
      </c>
      <c r="D35" s="29" t="s">
        <v>53</v>
      </c>
      <c r="E35" s="43" t="s">
        <v>107</v>
      </c>
      <c r="F35" s="19"/>
      <c r="G35" s="19"/>
      <c r="H35" s="42">
        <v>171000</v>
      </c>
      <c r="I35" s="19"/>
    </row>
    <row r="36" spans="1:9" s="8" customFormat="1" ht="105" customHeight="1">
      <c r="A36" s="24" t="s">
        <v>108</v>
      </c>
      <c r="B36" s="24" t="s">
        <v>109</v>
      </c>
      <c r="C36" s="25" t="s">
        <v>110</v>
      </c>
      <c r="D36" s="27" t="s">
        <v>111</v>
      </c>
      <c r="E36" s="43" t="s">
        <v>112</v>
      </c>
      <c r="F36" s="19"/>
      <c r="G36" s="19"/>
      <c r="H36" s="42">
        <v>445000</v>
      </c>
      <c r="I36" s="19"/>
    </row>
    <row r="37" spans="1:9" s="8" customFormat="1" ht="59.25" customHeight="1">
      <c r="A37" s="31" t="s">
        <v>54</v>
      </c>
      <c r="B37" s="31" t="s">
        <v>55</v>
      </c>
      <c r="C37" s="32" t="s">
        <v>56</v>
      </c>
      <c r="D37" s="29" t="s">
        <v>57</v>
      </c>
      <c r="E37" s="44" t="s">
        <v>80</v>
      </c>
      <c r="F37" s="45"/>
      <c r="G37" s="45"/>
      <c r="H37" s="46">
        <v>20000</v>
      </c>
      <c r="I37" s="45"/>
    </row>
    <row r="38" spans="1:9" s="8" customFormat="1" ht="38.25" customHeight="1">
      <c r="A38" s="61" t="s">
        <v>116</v>
      </c>
      <c r="B38" s="31">
        <v>7321</v>
      </c>
      <c r="C38" s="32" t="s">
        <v>89</v>
      </c>
      <c r="D38" s="29" t="s">
        <v>113</v>
      </c>
      <c r="E38" s="43" t="s">
        <v>114</v>
      </c>
      <c r="F38" s="45" t="s">
        <v>14</v>
      </c>
      <c r="G38" s="47">
        <v>1499727.76</v>
      </c>
      <c r="H38" s="46">
        <v>608000</v>
      </c>
      <c r="I38" s="45"/>
    </row>
    <row r="39" spans="1:9" ht="42" customHeight="1">
      <c r="A39" s="35">
        <v>1000000</v>
      </c>
      <c r="B39" s="10"/>
      <c r="C39" s="10"/>
      <c r="D39" s="10" t="s">
        <v>63</v>
      </c>
      <c r="E39" s="10"/>
      <c r="F39" s="10"/>
      <c r="G39" s="48"/>
      <c r="H39" s="49">
        <f>SUM(H40:H42)</f>
        <v>7083000</v>
      </c>
      <c r="I39" s="48"/>
    </row>
    <row r="40" spans="1:9" ht="37.5">
      <c r="A40" s="50" t="s">
        <v>64</v>
      </c>
      <c r="B40" s="50" t="s">
        <v>65</v>
      </c>
      <c r="C40" s="51" t="s">
        <v>66</v>
      </c>
      <c r="D40" s="52" t="s">
        <v>67</v>
      </c>
      <c r="E40" s="53" t="s">
        <v>81</v>
      </c>
      <c r="F40" s="54"/>
      <c r="G40" s="54"/>
      <c r="H40" s="55">
        <v>83000</v>
      </c>
      <c r="I40" s="54"/>
    </row>
    <row r="41" spans="1:9" s="8" customFormat="1" ht="37.5">
      <c r="A41" s="31" t="s">
        <v>68</v>
      </c>
      <c r="B41" s="31" t="s">
        <v>69</v>
      </c>
      <c r="C41" s="32" t="s">
        <v>70</v>
      </c>
      <c r="D41" s="29" t="s">
        <v>71</v>
      </c>
      <c r="E41" s="30" t="s">
        <v>117</v>
      </c>
      <c r="F41" s="45"/>
      <c r="G41" s="45"/>
      <c r="H41" s="46">
        <v>1083750</v>
      </c>
      <c r="I41" s="45"/>
    </row>
    <row r="42" spans="1:9" s="8" customFormat="1" ht="37.5">
      <c r="A42" s="31" t="s">
        <v>68</v>
      </c>
      <c r="B42" s="31" t="s">
        <v>69</v>
      </c>
      <c r="C42" s="32" t="s">
        <v>70</v>
      </c>
      <c r="D42" s="29" t="s">
        <v>71</v>
      </c>
      <c r="E42" s="45" t="s">
        <v>76</v>
      </c>
      <c r="F42" s="45"/>
      <c r="G42" s="45"/>
      <c r="H42" s="46">
        <f>7000000-1083750</f>
        <v>5916250</v>
      </c>
      <c r="I42" s="45"/>
    </row>
    <row r="43" spans="1:9" ht="39.75" customHeight="1">
      <c r="A43" s="35">
        <v>1100000</v>
      </c>
      <c r="B43" s="10"/>
      <c r="C43" s="10"/>
      <c r="D43" s="10" t="s">
        <v>62</v>
      </c>
      <c r="E43" s="10"/>
      <c r="F43" s="10"/>
      <c r="G43" s="48"/>
      <c r="H43" s="49">
        <f>SUM(H44:H45)</f>
        <v>550000</v>
      </c>
      <c r="I43" s="48"/>
    </row>
    <row r="44" spans="1:9" ht="21.75" customHeight="1">
      <c r="A44" s="50" t="s">
        <v>58</v>
      </c>
      <c r="B44" s="50" t="s">
        <v>59</v>
      </c>
      <c r="C44" s="51" t="s">
        <v>60</v>
      </c>
      <c r="D44" s="52" t="s">
        <v>61</v>
      </c>
      <c r="E44" s="45" t="s">
        <v>115</v>
      </c>
      <c r="F44" s="54"/>
      <c r="G44" s="54"/>
      <c r="H44" s="55">
        <v>450000</v>
      </c>
      <c r="I44" s="54"/>
    </row>
    <row r="45" spans="1:9" ht="37.5">
      <c r="A45" s="50" t="s">
        <v>58</v>
      </c>
      <c r="B45" s="50" t="s">
        <v>59</v>
      </c>
      <c r="C45" s="51" t="s">
        <v>60</v>
      </c>
      <c r="D45" s="52" t="s">
        <v>61</v>
      </c>
      <c r="E45" s="28" t="s">
        <v>82</v>
      </c>
      <c r="F45" s="54"/>
      <c r="G45" s="54"/>
      <c r="H45" s="55">
        <v>100000</v>
      </c>
      <c r="I45" s="54"/>
    </row>
    <row r="46" spans="1:9" ht="18.75">
      <c r="A46" s="56" t="s">
        <v>1</v>
      </c>
      <c r="B46" s="56" t="s">
        <v>1</v>
      </c>
      <c r="C46" s="56" t="s">
        <v>1</v>
      </c>
      <c r="D46" s="56" t="s">
        <v>2</v>
      </c>
      <c r="E46" s="56" t="s">
        <v>1</v>
      </c>
      <c r="F46" s="56" t="s">
        <v>1</v>
      </c>
      <c r="G46" s="57"/>
      <c r="H46" s="58">
        <f>H43+H39+H25+H9</f>
        <v>33450036.27</v>
      </c>
      <c r="I46" s="57"/>
    </row>
    <row r="48" spans="4:7" ht="15.75">
      <c r="D48" s="5" t="s">
        <v>77</v>
      </c>
      <c r="G48" s="2" t="s">
        <v>78</v>
      </c>
    </row>
  </sheetData>
  <sheetProtection/>
  <mergeCells count="2">
    <mergeCell ref="A5:I5"/>
    <mergeCell ref="A6:I6"/>
  </mergeCells>
  <printOptions horizontalCentered="1" verticalCentered="1"/>
  <pageMargins left="0.7086614173228347" right="0.7086614173228347" top="0.9448818897637796" bottom="0.35433070866141736" header="0.31496062992125984" footer="0.31496062992125984"/>
  <pageSetup fitToHeight="2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2019-02-11T14:02:20Z</cp:lastPrinted>
  <dcterms:created xsi:type="dcterms:W3CDTF">2018-11-19T09:03:36Z</dcterms:created>
  <dcterms:modified xsi:type="dcterms:W3CDTF">2019-02-14T15:11:58Z</dcterms:modified>
  <cp:category/>
  <cp:version/>
  <cp:contentType/>
  <cp:contentStatus/>
</cp:coreProperties>
</file>