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0485" tabRatio="750" firstSheet="3" activeTab="7"/>
  </bookViews>
  <sheets>
    <sheet name="24418_1011100" sheetId="2" r:id="rId1"/>
    <sheet name="24418_1013133" sheetId="10" r:id="rId2"/>
    <sheet name="24418_1014030" sheetId="3" r:id="rId3"/>
    <sheet name="24418_1014040" sheetId="4" r:id="rId4"/>
    <sheet name="24418_1014060" sheetId="5" r:id="rId5"/>
    <sheet name="24418_1014081" sheetId="6" r:id="rId6"/>
    <sheet name="24418_1010160" sheetId="9" r:id="rId7"/>
    <sheet name="24418_1014082" sheetId="7" r:id="rId8"/>
    <sheet name="24418_1017622" sheetId="8" r:id="rId9"/>
  </sheets>
  <definedNames>
    <definedName name="_xlnm.Print_Area" localSheetId="0">'24418_1011100'!$A$1:$F$87</definedName>
    <definedName name="_xlnm.Print_Area" localSheetId="2">'24418_1014030'!$A$1:$F$87</definedName>
    <definedName name="_xlnm.Print_Area" localSheetId="3">'24418_1014040'!$A$1:$F$88</definedName>
    <definedName name="_xlnm.Print_Area" localSheetId="4">'24418_1014060'!$A$1:$F$89</definedName>
    <definedName name="_xlnm.Print_Area" localSheetId="5">'24418_1014081'!$A$1:$F$80</definedName>
    <definedName name="_xlnm.Print_Area" localSheetId="7">'24418_1014082'!$A$1:$F$80</definedName>
  </definedNames>
  <calcPr calcId="162913"/>
</workbook>
</file>

<file path=xl/calcChain.xml><?xml version="1.0" encoding="utf-8"?>
<calcChain xmlns="http://schemas.openxmlformats.org/spreadsheetml/2006/main">
  <c r="F52" i="10" l="1"/>
  <c r="F24" i="10"/>
  <c r="F24" i="2"/>
  <c r="F24" i="4"/>
  <c r="E27" i="2" l="1"/>
  <c r="E26" i="2" s="1"/>
  <c r="F24" i="5" l="1"/>
  <c r="E55" i="10" l="1"/>
  <c r="E54" i="10" s="1"/>
  <c r="D55" i="10"/>
  <c r="D54" i="10" s="1"/>
  <c r="B72" i="10"/>
  <c r="F65" i="10"/>
  <c r="F64" i="10"/>
  <c r="F63" i="10"/>
  <c r="F62" i="10"/>
  <c r="F61" i="10"/>
  <c r="F60" i="10"/>
  <c r="F59" i="10"/>
  <c r="F58" i="10"/>
  <c r="F57" i="10"/>
  <c r="F56" i="10"/>
  <c r="F53" i="10"/>
  <c r="E51" i="10"/>
  <c r="F51" i="10" s="1"/>
  <c r="D51" i="10"/>
  <c r="F50" i="10"/>
  <c r="F49" i="10"/>
  <c r="F48" i="10"/>
  <c r="E47" i="10"/>
  <c r="D47" i="10"/>
  <c r="F47" i="10" s="1"/>
  <c r="F46" i="10"/>
  <c r="F45" i="10"/>
  <c r="F44" i="10"/>
  <c r="F42" i="10"/>
  <c r="F41" i="10"/>
  <c r="F40" i="10"/>
  <c r="D39" i="10"/>
  <c r="F39" i="10" s="1"/>
  <c r="E38" i="10"/>
  <c r="E37" i="10" s="1"/>
  <c r="A12" i="10"/>
  <c r="A10" i="10"/>
  <c r="D8" i="10"/>
  <c r="F47" i="2"/>
  <c r="F48" i="2"/>
  <c r="F49" i="2"/>
  <c r="F51" i="2"/>
  <c r="F52" i="2"/>
  <c r="F53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E61" i="2"/>
  <c r="E60" i="2" s="1"/>
  <c r="D61" i="2"/>
  <c r="D60" i="2" s="1"/>
  <c r="D54" i="2"/>
  <c r="D50" i="2" s="1"/>
  <c r="F50" i="2" s="1"/>
  <c r="E50" i="2"/>
  <c r="E46" i="2"/>
  <c r="D46" i="2"/>
  <c r="F46" i="2" s="1"/>
  <c r="A10" i="2"/>
  <c r="F24" i="9"/>
  <c r="F38" i="9"/>
  <c r="F39" i="9"/>
  <c r="F40" i="9"/>
  <c r="F41" i="9"/>
  <c r="F43" i="9"/>
  <c r="F44" i="9"/>
  <c r="F45" i="9"/>
  <c r="F47" i="9"/>
  <c r="F48" i="9"/>
  <c r="F49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D46" i="9"/>
  <c r="D42" i="9" s="1"/>
  <c r="D38" i="9"/>
  <c r="E50" i="9"/>
  <c r="D50" i="9"/>
  <c r="F50" i="9" s="1"/>
  <c r="A10" i="9"/>
  <c r="A10" i="6"/>
  <c r="A10" i="5"/>
  <c r="A10" i="4"/>
  <c r="F24" i="8"/>
  <c r="D50" i="8"/>
  <c r="D42" i="8" s="1"/>
  <c r="D37" i="8" s="1"/>
  <c r="D36" i="8" s="1"/>
  <c r="D25" i="8" s="1"/>
  <c r="F25" i="8" s="1"/>
  <c r="F24" i="7"/>
  <c r="D50" i="7"/>
  <c r="D42" i="7" s="1"/>
  <c r="D37" i="7" s="1"/>
  <c r="D36" i="7" s="1"/>
  <c r="D38" i="6"/>
  <c r="E37" i="6"/>
  <c r="E46" i="6"/>
  <c r="D46" i="6"/>
  <c r="D42" i="6" s="1"/>
  <c r="D37" i="6" s="1"/>
  <c r="D36" i="6" s="1"/>
  <c r="F50" i="6"/>
  <c r="E50" i="6"/>
  <c r="D50" i="6"/>
  <c r="F24" i="6"/>
  <c r="F48" i="5"/>
  <c r="F49" i="5"/>
  <c r="F50" i="5"/>
  <c r="F52" i="5"/>
  <c r="F53" i="5"/>
  <c r="F54" i="5"/>
  <c r="F55" i="5"/>
  <c r="F56" i="5"/>
  <c r="F57" i="5"/>
  <c r="F58" i="5"/>
  <c r="F60" i="5"/>
  <c r="F61" i="5"/>
  <c r="F64" i="5"/>
  <c r="F66" i="5"/>
  <c r="F67" i="5"/>
  <c r="F68" i="5"/>
  <c r="F69" i="5"/>
  <c r="F70" i="5"/>
  <c r="F71" i="5"/>
  <c r="F72" i="5"/>
  <c r="F73" i="5"/>
  <c r="E47" i="5"/>
  <c r="E59" i="5"/>
  <c r="E51" i="5" s="1"/>
  <c r="E46" i="5" s="1"/>
  <c r="E55" i="5"/>
  <c r="D55" i="5"/>
  <c r="E67" i="5"/>
  <c r="E65" i="5"/>
  <c r="E63" i="5" s="1"/>
  <c r="E62" i="5" s="1"/>
  <c r="D67" i="5"/>
  <c r="D65" i="5"/>
  <c r="F65" i="5" s="1"/>
  <c r="D59" i="5"/>
  <c r="D47" i="5"/>
  <c r="E27" i="5"/>
  <c r="F47" i="4"/>
  <c r="F48" i="4"/>
  <c r="F49" i="4"/>
  <c r="F51" i="4"/>
  <c r="F52" i="4"/>
  <c r="F53" i="4"/>
  <c r="F55" i="4"/>
  <c r="F56" i="4"/>
  <c r="F57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E58" i="4"/>
  <c r="D58" i="4"/>
  <c r="F58" i="4" s="1"/>
  <c r="E54" i="4"/>
  <c r="E50" i="4" s="1"/>
  <c r="D54" i="4"/>
  <c r="D50" i="4" s="1"/>
  <c r="D45" i="4" s="1"/>
  <c r="D44" i="4" s="1"/>
  <c r="E46" i="4"/>
  <c r="E45" i="4" s="1"/>
  <c r="D46" i="4"/>
  <c r="F46" i="4" s="1"/>
  <c r="F29" i="4"/>
  <c r="F27" i="4"/>
  <c r="E27" i="4"/>
  <c r="E50" i="3"/>
  <c r="E46" i="3"/>
  <c r="E45" i="3" s="1"/>
  <c r="D50" i="3"/>
  <c r="D46" i="3"/>
  <c r="D45" i="3" s="1"/>
  <c r="D44" i="3" s="1"/>
  <c r="F44" i="3" s="1"/>
  <c r="F25" i="3"/>
  <c r="E24" i="3"/>
  <c r="F24" i="3" s="1"/>
  <c r="F27" i="3"/>
  <c r="F26" i="3"/>
  <c r="F29" i="3"/>
  <c r="F42" i="9" l="1"/>
  <c r="D37" i="9"/>
  <c r="F37" i="9" s="1"/>
  <c r="F36" i="6"/>
  <c r="D25" i="6"/>
  <c r="F25" i="6" s="1"/>
  <c r="D25" i="7"/>
  <c r="F25" i="7" s="1"/>
  <c r="F36" i="7"/>
  <c r="E44" i="4"/>
  <c r="F44" i="4" s="1"/>
  <c r="E45" i="5"/>
  <c r="F59" i="5"/>
  <c r="F47" i="5"/>
  <c r="F46" i="9"/>
  <c r="F54" i="4"/>
  <c r="F50" i="4"/>
  <c r="D63" i="5"/>
  <c r="F54" i="2"/>
  <c r="F37" i="6"/>
  <c r="F61" i="2"/>
  <c r="E26" i="5"/>
  <c r="F26" i="5" s="1"/>
  <c r="F54" i="10"/>
  <c r="F55" i="10"/>
  <c r="D43" i="10"/>
  <c r="D38" i="10" s="1"/>
  <c r="F38" i="10" s="1"/>
  <c r="D45" i="2"/>
  <c r="E45" i="2"/>
  <c r="E44" i="2" s="1"/>
  <c r="D36" i="9"/>
  <c r="D51" i="5"/>
  <c r="D25" i="4"/>
  <c r="F25" i="4" s="1"/>
  <c r="B78" i="2"/>
  <c r="A12" i="2"/>
  <c r="D8" i="2"/>
  <c r="B71" i="8"/>
  <c r="D8" i="8"/>
  <c r="B71" i="7"/>
  <c r="A12" i="7"/>
  <c r="D8" i="7"/>
  <c r="A12" i="9"/>
  <c r="D8" i="9"/>
  <c r="B71" i="9"/>
  <c r="B71" i="6"/>
  <c r="A12" i="6"/>
  <c r="D8" i="6"/>
  <c r="B80" i="5"/>
  <c r="A12" i="5"/>
  <c r="D8" i="5"/>
  <c r="B79" i="4"/>
  <c r="D8" i="4"/>
  <c r="A12" i="4"/>
  <c r="D44" i="2" l="1"/>
  <c r="F45" i="2"/>
  <c r="F63" i="5"/>
  <c r="D62" i="5"/>
  <c r="F62" i="5" s="1"/>
  <c r="F51" i="5"/>
  <c r="D25" i="9"/>
  <c r="F25" i="9" s="1"/>
  <c r="F36" i="9"/>
  <c r="E26" i="4"/>
  <c r="D46" i="5"/>
  <c r="F46" i="5" s="1"/>
  <c r="F39" i="5"/>
  <c r="F43" i="10"/>
  <c r="D37" i="10"/>
  <c r="F36" i="8"/>
  <c r="D25" i="10" l="1"/>
  <c r="F25" i="10" s="1"/>
  <c r="F37" i="10"/>
  <c r="D45" i="5"/>
  <c r="D25" i="2"/>
  <c r="F25" i="2" s="1"/>
  <c r="F44" i="2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45" i="5" l="1"/>
  <c r="D25" i="5"/>
  <c r="F25" i="5" s="1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49" i="6"/>
  <c r="F48" i="6"/>
  <c r="F47" i="6"/>
  <c r="F46" i="6"/>
  <c r="F45" i="6"/>
  <c r="F44" i="6"/>
  <c r="F43" i="6"/>
  <c r="F42" i="6"/>
  <c r="F41" i="6"/>
  <c r="F40" i="6"/>
  <c r="F39" i="6"/>
  <c r="F38" i="6"/>
  <c r="F45" i="4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</calcChain>
</file>

<file path=xl/sharedStrings.xml><?xml version="1.0" encoding="utf-8"?>
<sst xmlns="http://schemas.openxmlformats.org/spreadsheetml/2006/main" count="1054" uniqueCount="107">
  <si>
    <t>ЗАТВЕРДЖЕНО
 Наказ Міністерства фінансів України 28.01.2002  N 57 
 (у редакції наказу Міністерства фінансів України 04.12.2015 № 1118)</t>
  </si>
  <si>
    <t>(число, місяць, рік)                     М.П.</t>
  </si>
  <si>
    <t>Міський голова</t>
  </si>
  <si>
    <t>Нетяжук М.В.</t>
  </si>
  <si>
    <t>(код за ЄДРПОУ та найменування бюджетної установи)</t>
  </si>
  <si>
    <t>м.Фастів, Київської області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</si>
  <si>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</si>
  <si>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</si>
  <si>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</si>
  <si>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10  Орган з питань культури національностей та релігій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</si>
  <si>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</si>
  <si>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</si>
  <si>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1011100 Надання спеціальної освіти школами естетичного виховання (музичними, художніми, хореографічними, театральними, хоровими, мистецькими)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</si>
  <si>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</si>
  <si>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</si>
  <si>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</si>
  <si>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</si>
  <si>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</si>
  <si>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</si>
  <si>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</si>
  <si>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</si>
  <si>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</si>
  <si>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</si>
  <si>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</si>
  <si>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</si>
  <si>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</si>
  <si>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</si>
  <si>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</si>
  <si>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</si>
  <si>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</si>
  <si>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</si>
  <si>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</si>
  <si>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</si>
  <si>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</si>
  <si>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</si>
  <si>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</si>
  <si>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</si>
  <si>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</si>
  <si>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</si>
  <si>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</si>
  <si>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</si>
  <si>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</si>
  <si>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</si>
  <si>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</si>
  <si>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</si>
  <si>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</si>
  <si>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</si>
  <si>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</si>
  <si>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</si>
  <si>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</si>
  <si>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</si>
  <si>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</si>
  <si>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</si>
  <si>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</si>
  <si>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</si>
  <si>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</si>
  <si>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</si>
  <si>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</si>
  <si>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</si>
  <si>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</si>
  <si>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Реконструкція та реставрація</t>
  </si>
  <si>
    <t>Реконструкція та реставрація інших об`єктів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</si>
  <si>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</si>
  <si>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</si>
  <si>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</si>
  <si>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</si>
  <si>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</si>
  <si>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Безкровна І.В.</t>
  </si>
  <si>
    <t>Керівник</t>
  </si>
  <si>
    <t>Керівник бухгалтерської служби /_x000D_
начальник планово-фінансового підрозділу</t>
  </si>
  <si>
    <t>(підпис)</t>
  </si>
  <si>
    <t>(ініціали і прізвище)</t>
  </si>
  <si>
    <t>М.П.***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</si>
  <si>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</si>
  <si>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</si>
  <si>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</si>
  <si>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</si>
  <si>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</si>
  <si>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</si>
  <si>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</si>
  <si>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1014030 Забезпечення діяльності бібліотек</t>
  </si>
  <si>
    <t>1014040 Забезпечення діяльності музеїв i виставок</t>
  </si>
  <si>
    <t>1014060 Забезпечення діяльності палаців i будинків культури, клубів, центрів дозвілля та iнших клубних закладів</t>
  </si>
  <si>
    <t xml:space="preserve">   - кошти, що передаються із загального фонду бюджету до бюджету розвитку (спеціального фонду)</t>
  </si>
  <si>
    <t>1014081 Забезпечення діяльності інших закладів в галузі культури і мистецтва</t>
  </si>
  <si>
    <t>1014082 Інші заходи в галузі культури і мистецтва</t>
  </si>
  <si>
    <t>Дослідження і розробки, окремі заходи по реалізації державних (регіональних) програм</t>
  </si>
  <si>
    <t>02221521  Управління культури, молоді та туризму виконавчого комітету Фастівської міської ради</t>
  </si>
  <si>
    <t>Балашева О.В.</t>
  </si>
  <si>
    <t>1017622 Реалізація програм і заходів в галузі туризму та курортів</t>
  </si>
  <si>
    <t>Головний бухгалтер</t>
  </si>
  <si>
    <t>27 грудня 2018р.</t>
  </si>
  <si>
    <t>Балашева О.В</t>
  </si>
  <si>
    <t>27.12.2018р.</t>
  </si>
  <si>
    <t>Затверджений у сумі: П'ятнадцять мільйонів сорок тисяч грн. 00 коп. (15040000 грн. 00 коп.)</t>
  </si>
  <si>
    <t>Затверджений у сумі: Один мільйон сімдесят одна тисяча чотириста  грн. 00 коп. (107 400 грн. 00 коп.)</t>
  </si>
  <si>
    <t>Затверджений у сумі: Вісімсот п'ятдесят шість тисяч чотириста грн. 00 коп. (856400 грн. 00 коп.)</t>
  </si>
  <si>
    <t>Затверджений у сумі:Один мільйон триста тридцять одна тисяча грн. 00 коп. (1331000 грн. 00 коп.)</t>
  </si>
  <si>
    <t>Затверджений у сумі: П'ятдесят тисяч грн. 00 коп. (50000 грн. 00 коп.)</t>
  </si>
  <si>
    <t xml:space="preserve">Кошторис на  2019 рік </t>
  </si>
  <si>
    <t>1010160 Керівництво і управління у відповідній сфері у містах (місті Києві), селищах, селах, об'єднаних територіальних громадах</t>
  </si>
  <si>
    <t>1013133 Інші заходи та заклади молодіжної політики</t>
  </si>
  <si>
    <t>Затверджений у сумі:Шістсот тридцять дев'ять тисяч грн. 00 коп. (639000 грн. 00 коп.)</t>
  </si>
  <si>
    <t xml:space="preserve">  - кошти, що передаються із загального фонду бюджету до бюджету розвитку (спеціального фонду)</t>
  </si>
  <si>
    <t>Затверджений у сумі: Сімсот тисяч вісімсот грн. 00 коп. (700800 грн. 00 коп.)</t>
  </si>
  <si>
    <t>Затверджений у сумі: Вісімсот сімдесят шість тисяч двісті грн. 00 коп. (876200 грн. 00 коп.)</t>
  </si>
  <si>
    <t>Затверджений у сумі: Десять мільйонів вісімсот п'ятдесят одна тисяча дев'ятсот грн. 00 коп.                                                                         (10851900 грн. 00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</si>
</sst>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1" xfId="0" applyBorder="1"/>
    <xf numFmtId="0" fontId="3" fillId="0" borderId="2" xfId="0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1" xfId="0" applyBorder="1"/>
    <xf numFmtId="4" fontId="3" fillId="0" borderId="3" xfId="0" applyNumberFormat="1" applyFont="1" applyBorder="1"/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opLeftCell="B53" workbookViewId="0">
      <selection activeCell="A50" sqref="A50:F84"/>
    </sheetView>
  </sheetViews>
  <sheetFormatPr defaultRowHeight="12.75" x14ac:dyDescent="0.2"/>
  <cols>
    <col min="1" max="1" width="31.5703125" customWidth="1"/>
    <col min="2" max="2" width="26.140625" customWidth="1"/>
    <col min="3" max="3" width="8.7109375" customWidth="1"/>
    <col min="4" max="4" width="18.5703125" customWidth="1"/>
    <col min="5" max="5" width="20.42578125" customWidth="1"/>
    <col min="6" max="6" width="24.140625" customWidth="1"/>
    <col min="7" max="7" width="44.7109375" customWidth="1"/>
  </cols>
  <sheetData>
    <row r="1" spans="1:10" ht="39.75" customHeight="1" x14ac:dyDescent="0.2">
      <c r="D1" s="46" t="s">
        <v>0</v>
      </c>
      <c r="E1" s="47"/>
      <c r="F1" s="47"/>
    </row>
    <row r="2" spans="1:10" ht="23.25" customHeight="1" x14ac:dyDescent="0.2">
      <c r="B2" s="48" t="s">
        <v>106</v>
      </c>
      <c r="C2" s="47"/>
      <c r="D2" s="47"/>
      <c r="E2" s="47"/>
      <c r="F2" s="47"/>
    </row>
    <row r="3" spans="1:10" ht="12.95" customHeight="1" x14ac:dyDescent="0.2">
      <c r="B3" s="18"/>
      <c r="C3" s="19"/>
      <c r="D3" s="66" t="s">
        <v>77</v>
      </c>
      <c r="E3" s="67"/>
      <c r="F3" s="67"/>
    </row>
    <row r="4" spans="1:10" ht="24.95" customHeight="1" x14ac:dyDescent="0.2">
      <c r="D4" s="50" t="s">
        <v>2</v>
      </c>
      <c r="E4" s="50"/>
      <c r="F4" s="50"/>
      <c r="J4" s="2"/>
    </row>
    <row r="5" spans="1:10" ht="12.95" customHeight="1" x14ac:dyDescent="0.2">
      <c r="D5" s="68" t="s">
        <v>78</v>
      </c>
      <c r="E5" s="69"/>
      <c r="F5" s="69"/>
      <c r="J5" s="2"/>
    </row>
    <row r="6" spans="1:10" ht="20.100000000000001" customHeight="1" x14ac:dyDescent="0.2">
      <c r="D6" s="51" t="s">
        <v>3</v>
      </c>
      <c r="E6" s="51"/>
      <c r="F6" s="51"/>
      <c r="J6" s="2"/>
    </row>
    <row r="7" spans="1:10" ht="12.95" customHeight="1" x14ac:dyDescent="0.2">
      <c r="D7" s="70" t="s">
        <v>79</v>
      </c>
      <c r="E7" s="71"/>
      <c r="F7" s="71"/>
      <c r="J7" s="2"/>
    </row>
    <row r="8" spans="1:10" ht="20.100000000000001" customHeight="1" x14ac:dyDescent="0.2">
      <c r="D8" s="49" t="str">
        <f>'24418_1014030'!D8:F8</f>
        <v>27.12.2018р.</v>
      </c>
      <c r="E8" s="49"/>
      <c r="F8" s="49"/>
    </row>
    <row r="9" spans="1:10" x14ac:dyDescent="0.2">
      <c r="D9" s="1" t="s">
        <v>1</v>
      </c>
    </row>
    <row r="10" spans="1:10" ht="21" x14ac:dyDescent="0.35">
      <c r="A10" s="53" t="str">
        <f>'24418_1014030'!A10:F10</f>
        <v xml:space="preserve">Кошторис на  2019 рік </v>
      </c>
      <c r="B10" s="54"/>
      <c r="C10" s="54"/>
      <c r="D10" s="54"/>
      <c r="E10" s="54"/>
      <c r="F10" s="54"/>
    </row>
    <row r="12" spans="1:10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10" x14ac:dyDescent="0.2">
      <c r="A13" s="3"/>
      <c r="B13" s="3"/>
      <c r="C13" s="45" t="s">
        <v>4</v>
      </c>
      <c r="D13" s="45"/>
      <c r="E13" s="45"/>
      <c r="F13" s="45"/>
    </row>
    <row r="14" spans="1:10" x14ac:dyDescent="0.2">
      <c r="A14" s="52" t="s">
        <v>5</v>
      </c>
      <c r="B14" s="52"/>
      <c r="C14" s="52"/>
      <c r="D14" s="52"/>
      <c r="E14" s="52"/>
      <c r="F14" s="52"/>
    </row>
    <row r="15" spans="1:10" x14ac:dyDescent="0.2">
      <c r="A15" s="3"/>
      <c r="B15" s="3"/>
      <c r="C15" s="45" t="s">
        <v>6</v>
      </c>
      <c r="D15" s="45"/>
      <c r="E15" s="45"/>
      <c r="F15" s="45"/>
    </row>
    <row r="16" spans="1:10" x14ac:dyDescent="0.2">
      <c r="A16" s="3" t="s">
        <v>7</v>
      </c>
      <c r="B16" s="3"/>
      <c r="C16" s="3"/>
      <c r="D16" s="3"/>
      <c r="E16" s="3"/>
      <c r="F16" s="3"/>
    </row>
    <row r="17" spans="1:6" ht="3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8.25" customHeight="1" x14ac:dyDescent="0.2">
      <c r="A18" s="3" t="s">
        <v>10</v>
      </c>
      <c r="B18" s="45"/>
      <c r="C18" s="45"/>
      <c r="D18" s="45"/>
      <c r="E18" s="45"/>
      <c r="F18" s="45"/>
    </row>
    <row r="19" spans="1:6" ht="78.75" customHeight="1" x14ac:dyDescent="0.2">
      <c r="A19" s="14" t="s">
        <v>11</v>
      </c>
      <c r="B19" s="45" t="s">
        <v>12</v>
      </c>
      <c r="C19" s="45"/>
      <c r="D19" s="45"/>
      <c r="E19" s="45"/>
      <c r="F19" s="45"/>
    </row>
    <row r="20" spans="1:6" ht="12.95" customHeight="1" x14ac:dyDescent="0.2">
      <c r="A20" s="14"/>
      <c r="B20" s="16"/>
      <c r="C20" s="16"/>
      <c r="D20" s="16"/>
      <c r="E20" s="1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6" t="s">
        <v>16</v>
      </c>
      <c r="E22" s="6" t="s">
        <v>17</v>
      </c>
      <c r="F22" s="57"/>
    </row>
    <row r="23" spans="1:6" x14ac:dyDescent="0.2">
      <c r="A23" s="58">
        <v>1</v>
      </c>
      <c r="B23" s="58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59" t="s">
        <v>19</v>
      </c>
      <c r="B24" s="60"/>
      <c r="C24" s="7" t="s">
        <v>20</v>
      </c>
      <c r="D24" s="38">
        <v>10451900</v>
      </c>
      <c r="E24" s="38">
        <v>400000</v>
      </c>
      <c r="F24" s="38">
        <f>D24+E24</f>
        <v>10851900</v>
      </c>
    </row>
    <row r="25" spans="1:6" x14ac:dyDescent="0.2">
      <c r="A25" s="56" t="s">
        <v>21</v>
      </c>
      <c r="B25" s="56"/>
      <c r="C25" s="9" t="s">
        <v>20</v>
      </c>
      <c r="D25" s="39">
        <f>D44</f>
        <v>10451900</v>
      </c>
      <c r="E25" s="40" t="s">
        <v>20</v>
      </c>
      <c r="F25" s="39">
        <f>D25</f>
        <v>10451900</v>
      </c>
    </row>
    <row r="26" spans="1:6" ht="25.5" customHeight="1" x14ac:dyDescent="0.2">
      <c r="A26" s="56" t="s">
        <v>22</v>
      </c>
      <c r="B26" s="56"/>
      <c r="C26" s="9" t="s">
        <v>20</v>
      </c>
      <c r="D26" s="40" t="s">
        <v>20</v>
      </c>
      <c r="E26" s="39">
        <f>E27</f>
        <v>400000</v>
      </c>
      <c r="F26" s="39">
        <v>400000</v>
      </c>
    </row>
    <row r="27" spans="1:6" ht="25.5" customHeight="1" x14ac:dyDescent="0.2">
      <c r="A27" s="56" t="s">
        <v>23</v>
      </c>
      <c r="B27" s="56"/>
      <c r="C27" s="9">
        <v>25010000</v>
      </c>
      <c r="D27" s="40" t="s">
        <v>20</v>
      </c>
      <c r="E27" s="39">
        <f>E29+E31</f>
        <v>400000</v>
      </c>
      <c r="F27" s="39">
        <v>400000</v>
      </c>
    </row>
    <row r="28" spans="1:6" x14ac:dyDescent="0.2">
      <c r="A28" s="56" t="s">
        <v>24</v>
      </c>
      <c r="B28" s="56"/>
      <c r="C28" s="12"/>
      <c r="D28" s="39"/>
      <c r="E28" s="39"/>
      <c r="F28" s="39"/>
    </row>
    <row r="29" spans="1:6" ht="25.5" customHeight="1" x14ac:dyDescent="0.2">
      <c r="A29" s="56" t="s">
        <v>25</v>
      </c>
      <c r="B29" s="56"/>
      <c r="C29" s="9">
        <v>25010100</v>
      </c>
      <c r="D29" s="40" t="s">
        <v>20</v>
      </c>
      <c r="E29" s="39">
        <v>395000</v>
      </c>
      <c r="F29" s="39">
        <v>395000</v>
      </c>
    </row>
    <row r="30" spans="1:6" ht="25.5" customHeight="1" x14ac:dyDescent="0.2">
      <c r="A30" s="56" t="s">
        <v>26</v>
      </c>
      <c r="B30" s="56"/>
      <c r="C30" s="9">
        <v>25010200</v>
      </c>
      <c r="D30" s="40" t="s">
        <v>20</v>
      </c>
      <c r="E30" s="39">
        <v>0</v>
      </c>
      <c r="F30" s="39">
        <v>0</v>
      </c>
    </row>
    <row r="31" spans="1:6" x14ac:dyDescent="0.2">
      <c r="A31" s="56" t="s">
        <v>27</v>
      </c>
      <c r="B31" s="56"/>
      <c r="C31" s="9">
        <v>25010300</v>
      </c>
      <c r="D31" s="40" t="s">
        <v>20</v>
      </c>
      <c r="E31" s="39">
        <v>5000</v>
      </c>
      <c r="F31" s="39">
        <v>5000</v>
      </c>
    </row>
    <row r="32" spans="1:6" ht="38.25" customHeight="1" x14ac:dyDescent="0.2">
      <c r="A32" s="56" t="s">
        <v>28</v>
      </c>
      <c r="B32" s="56"/>
      <c r="C32" s="9">
        <v>25010400</v>
      </c>
      <c r="D32" s="40" t="s">
        <v>20</v>
      </c>
      <c r="E32" s="39">
        <v>0</v>
      </c>
      <c r="F32" s="39">
        <v>0</v>
      </c>
    </row>
    <row r="33" spans="1:7" ht="25.5" customHeight="1" x14ac:dyDescent="0.2">
      <c r="A33" s="56" t="s">
        <v>29</v>
      </c>
      <c r="B33" s="56"/>
      <c r="C33" s="9">
        <v>25020000</v>
      </c>
      <c r="D33" s="40" t="s">
        <v>20</v>
      </c>
      <c r="E33" s="39">
        <v>0</v>
      </c>
      <c r="F33" s="39">
        <v>0</v>
      </c>
    </row>
    <row r="34" spans="1:7" x14ac:dyDescent="0.2">
      <c r="A34" s="56" t="s">
        <v>24</v>
      </c>
      <c r="B34" s="56"/>
      <c r="C34" s="12"/>
      <c r="D34" s="39"/>
      <c r="E34" s="39"/>
      <c r="F34" s="39"/>
    </row>
    <row r="35" spans="1:7" x14ac:dyDescent="0.2">
      <c r="A35" s="56" t="s">
        <v>30</v>
      </c>
      <c r="B35" s="56"/>
      <c r="C35" s="9">
        <v>25020100</v>
      </c>
      <c r="D35" s="40" t="s">
        <v>20</v>
      </c>
      <c r="E35" s="39">
        <v>0</v>
      </c>
      <c r="F35" s="39">
        <v>0</v>
      </c>
    </row>
    <row r="36" spans="1:7" ht="60.75" customHeight="1" x14ac:dyDescent="0.2">
      <c r="A36" s="56" t="s">
        <v>31</v>
      </c>
      <c r="B36" s="56"/>
      <c r="C36" s="9">
        <v>25020200</v>
      </c>
      <c r="D36" s="40" t="s">
        <v>20</v>
      </c>
      <c r="E36" s="39">
        <v>0</v>
      </c>
      <c r="F36" s="39">
        <v>0</v>
      </c>
    </row>
    <row r="37" spans="1:7" ht="54.75" customHeight="1" x14ac:dyDescent="0.2">
      <c r="A37" s="56" t="s">
        <v>32</v>
      </c>
      <c r="B37" s="56"/>
      <c r="C37" s="9">
        <v>25020300</v>
      </c>
      <c r="D37" s="40" t="s">
        <v>20</v>
      </c>
      <c r="E37" s="39">
        <v>0</v>
      </c>
      <c r="F37" s="39">
        <v>0</v>
      </c>
    </row>
    <row r="38" spans="1:7" ht="42.75" customHeight="1" x14ac:dyDescent="0.2">
      <c r="A38" s="56" t="s">
        <v>33</v>
      </c>
      <c r="B38" s="56"/>
      <c r="C38" s="9">
        <v>25020400</v>
      </c>
      <c r="D38" s="40" t="s">
        <v>20</v>
      </c>
      <c r="E38" s="39">
        <v>0</v>
      </c>
      <c r="F38" s="39">
        <v>0</v>
      </c>
    </row>
    <row r="39" spans="1:7" x14ac:dyDescent="0.2">
      <c r="A39" s="56" t="s">
        <v>34</v>
      </c>
      <c r="B39" s="56"/>
      <c r="C39" s="12"/>
      <c r="D39" s="40" t="s">
        <v>20</v>
      </c>
      <c r="E39" s="39">
        <v>0</v>
      </c>
      <c r="F39" s="39">
        <v>0</v>
      </c>
    </row>
    <row r="40" spans="1:7" ht="25.5" customHeight="1" x14ac:dyDescent="0.2">
      <c r="A40" s="56" t="s">
        <v>35</v>
      </c>
      <c r="B40" s="56"/>
      <c r="C40" s="12"/>
      <c r="D40" s="40" t="s">
        <v>20</v>
      </c>
      <c r="E40" s="39"/>
      <c r="F40" s="39"/>
    </row>
    <row r="41" spans="1:7" ht="37.5" customHeight="1" x14ac:dyDescent="0.2">
      <c r="A41" s="56" t="s">
        <v>36</v>
      </c>
      <c r="B41" s="56"/>
      <c r="C41" s="12"/>
      <c r="D41" s="40" t="s">
        <v>20</v>
      </c>
      <c r="E41" s="39">
        <v>0</v>
      </c>
      <c r="F41" s="39">
        <v>0</v>
      </c>
    </row>
    <row r="42" spans="1:7" ht="23.25" customHeight="1" x14ac:dyDescent="0.2">
      <c r="A42" s="56" t="s">
        <v>37</v>
      </c>
      <c r="B42" s="56"/>
      <c r="C42" s="12"/>
      <c r="D42" s="40" t="s">
        <v>20</v>
      </c>
      <c r="E42" s="39"/>
      <c r="F42" s="39"/>
    </row>
    <row r="43" spans="1:7" ht="14.25" customHeight="1" x14ac:dyDescent="0.2">
      <c r="A43" s="56"/>
      <c r="B43" s="56"/>
      <c r="C43" s="12"/>
      <c r="D43" s="40" t="s">
        <v>20</v>
      </c>
      <c r="E43" s="40" t="s">
        <v>38</v>
      </c>
      <c r="F43" s="40" t="s">
        <v>38</v>
      </c>
    </row>
    <row r="44" spans="1:7" x14ac:dyDescent="0.2">
      <c r="A44" s="62" t="s">
        <v>39</v>
      </c>
      <c r="B44" s="63"/>
      <c r="C44" s="9" t="s">
        <v>20</v>
      </c>
      <c r="D44" s="39">
        <f>D45+D60+D67+D71</f>
        <v>10451900</v>
      </c>
      <c r="E44" s="39">
        <f>E45+E60+E67+E71</f>
        <v>400000</v>
      </c>
      <c r="F44" s="39">
        <f>D44+E44</f>
        <v>10851900</v>
      </c>
    </row>
    <row r="45" spans="1:7" x14ac:dyDescent="0.2">
      <c r="A45" s="56" t="s">
        <v>40</v>
      </c>
      <c r="B45" s="56"/>
      <c r="C45" s="12">
        <v>2000</v>
      </c>
      <c r="D45" s="39">
        <f>D46+D49+D50+D59</f>
        <v>10451900</v>
      </c>
      <c r="E45" s="39">
        <f>E46+E49+E50+E59</f>
        <v>366000</v>
      </c>
      <c r="F45" s="41">
        <f>SUM(D45:E45)</f>
        <v>10817900</v>
      </c>
      <c r="G45" s="4" t="s">
        <v>40</v>
      </c>
    </row>
    <row r="46" spans="1:7" x14ac:dyDescent="0.2">
      <c r="A46" s="61" t="s">
        <v>41</v>
      </c>
      <c r="B46" s="61"/>
      <c r="C46" s="13">
        <v>2110</v>
      </c>
      <c r="D46" s="38">
        <f>SUM(D47:D48)</f>
        <v>8137000</v>
      </c>
      <c r="E46" s="38">
        <f>SUM(E47:E48)</f>
        <v>122951</v>
      </c>
      <c r="F46" s="41">
        <f t="shared" ref="F46:F71" si="0">SUM(D46:E46)</f>
        <v>8259951</v>
      </c>
      <c r="G46" s="4" t="s">
        <v>41</v>
      </c>
    </row>
    <row r="47" spans="1:7" x14ac:dyDescent="0.2">
      <c r="A47" s="61" t="s">
        <v>42</v>
      </c>
      <c r="B47" s="61"/>
      <c r="C47" s="13">
        <v>2111</v>
      </c>
      <c r="D47" s="38">
        <v>8137000</v>
      </c>
      <c r="E47" s="38">
        <v>122951</v>
      </c>
      <c r="F47" s="41">
        <f t="shared" si="0"/>
        <v>8259951</v>
      </c>
      <c r="G47" s="4" t="s">
        <v>42</v>
      </c>
    </row>
    <row r="48" spans="1:7" x14ac:dyDescent="0.2">
      <c r="A48" s="61" t="s">
        <v>43</v>
      </c>
      <c r="B48" s="61"/>
      <c r="C48" s="13">
        <v>2112</v>
      </c>
      <c r="D48" s="38">
        <v>0</v>
      </c>
      <c r="E48" s="38">
        <v>0</v>
      </c>
      <c r="F48" s="41">
        <f t="shared" si="0"/>
        <v>0</v>
      </c>
      <c r="G48" s="4" t="s">
        <v>43</v>
      </c>
    </row>
    <row r="49" spans="1:7" x14ac:dyDescent="0.2">
      <c r="A49" s="61" t="s">
        <v>44</v>
      </c>
      <c r="B49" s="61"/>
      <c r="C49" s="13">
        <v>2120</v>
      </c>
      <c r="D49" s="38">
        <v>1790000</v>
      </c>
      <c r="E49" s="38">
        <v>27049</v>
      </c>
      <c r="F49" s="41">
        <f t="shared" si="0"/>
        <v>1817049</v>
      </c>
      <c r="G49" s="4" t="s">
        <v>44</v>
      </c>
    </row>
    <row r="50" spans="1:7" x14ac:dyDescent="0.2">
      <c r="A50" s="61" t="s">
        <v>45</v>
      </c>
      <c r="B50" s="61"/>
      <c r="C50" s="13">
        <v>2200</v>
      </c>
      <c r="D50" s="38">
        <f>D51+D52+D53+D54+D58</f>
        <v>524900</v>
      </c>
      <c r="E50" s="38">
        <f>E51+E52+E53+E54+E58</f>
        <v>215000</v>
      </c>
      <c r="F50" s="41">
        <f t="shared" si="0"/>
        <v>739900</v>
      </c>
      <c r="G50" s="4" t="s">
        <v>45</v>
      </c>
    </row>
    <row r="51" spans="1:7" x14ac:dyDescent="0.2">
      <c r="A51" s="61" t="s">
        <v>46</v>
      </c>
      <c r="B51" s="61"/>
      <c r="C51" s="13">
        <v>2210</v>
      </c>
      <c r="D51" s="38">
        <v>94000</v>
      </c>
      <c r="E51" s="38">
        <v>105000</v>
      </c>
      <c r="F51" s="41">
        <f t="shared" si="0"/>
        <v>199000</v>
      </c>
      <c r="G51" s="4" t="s">
        <v>46</v>
      </c>
    </row>
    <row r="52" spans="1:7" x14ac:dyDescent="0.2">
      <c r="A52" s="61" t="s">
        <v>47</v>
      </c>
      <c r="B52" s="61"/>
      <c r="C52" s="13">
        <v>2240</v>
      </c>
      <c r="D52" s="38">
        <v>96000</v>
      </c>
      <c r="E52" s="38">
        <v>100000</v>
      </c>
      <c r="F52" s="41">
        <f t="shared" si="0"/>
        <v>196000</v>
      </c>
      <c r="G52" s="4" t="s">
        <v>47</v>
      </c>
    </row>
    <row r="53" spans="1:7" x14ac:dyDescent="0.2">
      <c r="A53" s="61" t="s">
        <v>48</v>
      </c>
      <c r="B53" s="61"/>
      <c r="C53" s="13">
        <v>2250</v>
      </c>
      <c r="D53" s="38">
        <v>7000</v>
      </c>
      <c r="E53" s="38">
        <v>10000</v>
      </c>
      <c r="F53" s="41">
        <f t="shared" si="0"/>
        <v>17000</v>
      </c>
      <c r="G53" s="4" t="s">
        <v>48</v>
      </c>
    </row>
    <row r="54" spans="1:7" x14ac:dyDescent="0.2">
      <c r="A54" s="61" t="s">
        <v>49</v>
      </c>
      <c r="B54" s="61"/>
      <c r="C54" s="13">
        <v>2270</v>
      </c>
      <c r="D54" s="38">
        <f>SUM(D55:D57)</f>
        <v>327900</v>
      </c>
      <c r="E54" s="38">
        <v>0</v>
      </c>
      <c r="F54" s="41">
        <f t="shared" si="0"/>
        <v>327900</v>
      </c>
      <c r="G54" s="4" t="s">
        <v>49</v>
      </c>
    </row>
    <row r="55" spans="1:7" x14ac:dyDescent="0.2">
      <c r="A55" s="61" t="s">
        <v>50</v>
      </c>
      <c r="B55" s="61"/>
      <c r="C55" s="13">
        <v>2271</v>
      </c>
      <c r="D55" s="38">
        <v>315000</v>
      </c>
      <c r="E55" s="38">
        <v>0</v>
      </c>
      <c r="F55" s="41">
        <f t="shared" si="0"/>
        <v>315000</v>
      </c>
      <c r="G55" s="4" t="s">
        <v>50</v>
      </c>
    </row>
    <row r="56" spans="1:7" x14ac:dyDescent="0.2">
      <c r="A56" s="61" t="s">
        <v>51</v>
      </c>
      <c r="B56" s="61"/>
      <c r="C56" s="13">
        <v>2272</v>
      </c>
      <c r="D56" s="38">
        <v>5600</v>
      </c>
      <c r="E56" s="38">
        <v>0</v>
      </c>
      <c r="F56" s="41">
        <f t="shared" si="0"/>
        <v>5600</v>
      </c>
      <c r="G56" s="4" t="s">
        <v>51</v>
      </c>
    </row>
    <row r="57" spans="1:7" x14ac:dyDescent="0.2">
      <c r="A57" s="61" t="s">
        <v>52</v>
      </c>
      <c r="B57" s="61"/>
      <c r="C57" s="13">
        <v>2273</v>
      </c>
      <c r="D57" s="38">
        <v>7300</v>
      </c>
      <c r="E57" s="38">
        <v>0</v>
      </c>
      <c r="F57" s="41">
        <f t="shared" si="0"/>
        <v>7300</v>
      </c>
      <c r="G57" s="4" t="s">
        <v>52</v>
      </c>
    </row>
    <row r="58" spans="1:7" ht="24" customHeight="1" x14ac:dyDescent="0.2">
      <c r="A58" s="61" t="s">
        <v>53</v>
      </c>
      <c r="B58" s="61"/>
      <c r="C58" s="13">
        <v>2282</v>
      </c>
      <c r="D58" s="38">
        <v>0</v>
      </c>
      <c r="E58" s="38">
        <v>0</v>
      </c>
      <c r="F58" s="41">
        <f t="shared" si="0"/>
        <v>0</v>
      </c>
      <c r="G58" s="4" t="s">
        <v>53</v>
      </c>
    </row>
    <row r="59" spans="1:7" x14ac:dyDescent="0.2">
      <c r="A59" s="61" t="s">
        <v>54</v>
      </c>
      <c r="B59" s="61"/>
      <c r="C59" s="13">
        <v>2800</v>
      </c>
      <c r="D59" s="38">
        <v>0</v>
      </c>
      <c r="E59" s="38">
        <v>1000</v>
      </c>
      <c r="F59" s="41">
        <f t="shared" si="0"/>
        <v>1000</v>
      </c>
      <c r="G59" s="4" t="s">
        <v>54</v>
      </c>
    </row>
    <row r="60" spans="1:7" x14ac:dyDescent="0.2">
      <c r="A60" s="61" t="s">
        <v>55</v>
      </c>
      <c r="B60" s="61"/>
      <c r="C60" s="13">
        <v>3000</v>
      </c>
      <c r="D60" s="38">
        <f>D61</f>
        <v>0</v>
      </c>
      <c r="E60" s="38">
        <f>E61</f>
        <v>34000</v>
      </c>
      <c r="F60" s="41">
        <f t="shared" si="0"/>
        <v>34000</v>
      </c>
      <c r="G60" s="4" t="s">
        <v>55</v>
      </c>
    </row>
    <row r="61" spans="1:7" x14ac:dyDescent="0.2">
      <c r="A61" s="61" t="s">
        <v>56</v>
      </c>
      <c r="B61" s="61"/>
      <c r="C61" s="13">
        <v>3100</v>
      </c>
      <c r="D61" s="38">
        <f>D62</f>
        <v>0</v>
      </c>
      <c r="E61" s="38">
        <f>E62</f>
        <v>34000</v>
      </c>
      <c r="F61" s="41">
        <f t="shared" si="0"/>
        <v>34000</v>
      </c>
      <c r="G61" s="4" t="s">
        <v>56</v>
      </c>
    </row>
    <row r="62" spans="1:7" ht="24" x14ac:dyDescent="0.2">
      <c r="A62" s="61" t="s">
        <v>57</v>
      </c>
      <c r="B62" s="61"/>
      <c r="C62" s="13">
        <v>3110</v>
      </c>
      <c r="D62" s="38">
        <v>0</v>
      </c>
      <c r="E62" s="38">
        <v>34000</v>
      </c>
      <c r="F62" s="42">
        <f t="shared" si="0"/>
        <v>34000</v>
      </c>
      <c r="G62" s="4" t="s">
        <v>57</v>
      </c>
    </row>
    <row r="63" spans="1:7" x14ac:dyDescent="0.2">
      <c r="A63" s="61" t="s">
        <v>58</v>
      </c>
      <c r="B63" s="61"/>
      <c r="C63" s="13">
        <v>3130</v>
      </c>
      <c r="D63" s="38">
        <v>0</v>
      </c>
      <c r="E63" s="38">
        <v>0</v>
      </c>
      <c r="F63" s="41">
        <f t="shared" si="0"/>
        <v>0</v>
      </c>
      <c r="G63" s="4" t="s">
        <v>58</v>
      </c>
    </row>
    <row r="64" spans="1:7" x14ac:dyDescent="0.2">
      <c r="A64" s="61" t="s">
        <v>59</v>
      </c>
      <c r="B64" s="61"/>
      <c r="C64" s="13">
        <v>3132</v>
      </c>
      <c r="D64" s="38">
        <v>0</v>
      </c>
      <c r="E64" s="38">
        <v>0</v>
      </c>
      <c r="F64" s="41">
        <f t="shared" si="0"/>
        <v>0</v>
      </c>
      <c r="G64" s="4" t="s">
        <v>59</v>
      </c>
    </row>
    <row r="65" spans="1:7" x14ac:dyDescent="0.2">
      <c r="A65" s="61" t="s">
        <v>60</v>
      </c>
      <c r="B65" s="61"/>
      <c r="C65" s="13">
        <v>3140</v>
      </c>
      <c r="D65" s="38">
        <v>0</v>
      </c>
      <c r="E65" s="38">
        <v>0</v>
      </c>
      <c r="F65" s="41">
        <f t="shared" si="0"/>
        <v>0</v>
      </c>
      <c r="G65" s="4" t="s">
        <v>60</v>
      </c>
    </row>
    <row r="66" spans="1:7" x14ac:dyDescent="0.2">
      <c r="A66" s="61" t="s">
        <v>61</v>
      </c>
      <c r="B66" s="61"/>
      <c r="C66" s="13">
        <v>3142</v>
      </c>
      <c r="D66" s="38">
        <v>0</v>
      </c>
      <c r="E66" s="38">
        <v>0</v>
      </c>
      <c r="F66" s="41">
        <f t="shared" si="0"/>
        <v>0</v>
      </c>
      <c r="G66" s="4" t="s">
        <v>61</v>
      </c>
    </row>
    <row r="67" spans="1:7" x14ac:dyDescent="0.2">
      <c r="A67" s="61" t="s">
        <v>62</v>
      </c>
      <c r="B67" s="61"/>
      <c r="C67" s="13">
        <v>4110</v>
      </c>
      <c r="D67" s="38">
        <v>0</v>
      </c>
      <c r="E67" s="38">
        <v>0</v>
      </c>
      <c r="F67" s="41">
        <f t="shared" si="0"/>
        <v>0</v>
      </c>
      <c r="G67" s="4" t="s">
        <v>62</v>
      </c>
    </row>
    <row r="68" spans="1:7" ht="24" x14ac:dyDescent="0.2">
      <c r="A68" s="61" t="s">
        <v>63</v>
      </c>
      <c r="B68" s="61"/>
      <c r="C68" s="13">
        <v>4111</v>
      </c>
      <c r="D68" s="38">
        <v>0</v>
      </c>
      <c r="E68" s="38">
        <v>0</v>
      </c>
      <c r="F68" s="41">
        <f t="shared" si="0"/>
        <v>0</v>
      </c>
      <c r="G68" s="4" t="s">
        <v>63</v>
      </c>
    </row>
    <row r="69" spans="1:7" ht="24" x14ac:dyDescent="0.2">
      <c r="A69" s="61" t="s">
        <v>64</v>
      </c>
      <c r="B69" s="61"/>
      <c r="C69" s="13">
        <v>4112</v>
      </c>
      <c r="D69" s="38">
        <v>0</v>
      </c>
      <c r="E69" s="38">
        <v>0</v>
      </c>
      <c r="F69" s="41">
        <f t="shared" si="0"/>
        <v>0</v>
      </c>
      <c r="G69" s="4" t="s">
        <v>64</v>
      </c>
    </row>
    <row r="70" spans="1:7" x14ac:dyDescent="0.2">
      <c r="A70" s="61" t="s">
        <v>65</v>
      </c>
      <c r="B70" s="61"/>
      <c r="C70" s="13">
        <v>4113</v>
      </c>
      <c r="D70" s="38">
        <v>0</v>
      </c>
      <c r="E70" s="38">
        <v>0</v>
      </c>
      <c r="F70" s="41">
        <f t="shared" si="0"/>
        <v>0</v>
      </c>
      <c r="G70" s="4" t="s">
        <v>65</v>
      </c>
    </row>
    <row r="71" spans="1:7" x14ac:dyDescent="0.2">
      <c r="A71" s="61" t="s">
        <v>66</v>
      </c>
      <c r="B71" s="61"/>
      <c r="C71" s="13">
        <v>4210</v>
      </c>
      <c r="D71" s="38">
        <v>0</v>
      </c>
      <c r="E71" s="38">
        <v>0</v>
      </c>
      <c r="F71" s="41">
        <f t="shared" si="0"/>
        <v>0</v>
      </c>
      <c r="G71" s="4" t="s">
        <v>66</v>
      </c>
    </row>
    <row r="74" spans="1:7" ht="25.5" customHeight="1" x14ac:dyDescent="0.2">
      <c r="A74" s="64" t="s">
        <v>68</v>
      </c>
      <c r="B74" s="64"/>
      <c r="D74" s="5"/>
      <c r="F74" s="5" t="s">
        <v>67</v>
      </c>
    </row>
    <row r="75" spans="1:7" x14ac:dyDescent="0.2">
      <c r="D75" s="15" t="s">
        <v>70</v>
      </c>
      <c r="F75" s="15" t="s">
        <v>71</v>
      </c>
    </row>
    <row r="76" spans="1:7" ht="25.5" customHeight="1" x14ac:dyDescent="0.2">
      <c r="A76" s="64" t="s">
        <v>69</v>
      </c>
      <c r="B76" s="64"/>
      <c r="D76" s="5"/>
      <c r="F76" s="5" t="s">
        <v>88</v>
      </c>
    </row>
    <row r="77" spans="1:7" x14ac:dyDescent="0.2">
      <c r="D77" s="15" t="s">
        <v>70</v>
      </c>
      <c r="F77" s="15" t="s">
        <v>71</v>
      </c>
    </row>
    <row r="78" spans="1:7" x14ac:dyDescent="0.2">
      <c r="A78" t="s">
        <v>72</v>
      </c>
      <c r="B78" s="5" t="str">
        <f>'24418_1014030'!B78</f>
        <v>27 грудня 2018р.</v>
      </c>
    </row>
    <row r="79" spans="1:7" x14ac:dyDescent="0.2">
      <c r="B79" s="1" t="s">
        <v>73</v>
      </c>
    </row>
    <row r="81" spans="1:6" ht="23.25" customHeight="1" x14ac:dyDescent="0.2">
      <c r="A81" s="65" t="s">
        <v>75</v>
      </c>
      <c r="B81" s="65"/>
      <c r="C81" s="65"/>
      <c r="D81" s="65"/>
      <c r="E81" s="65"/>
      <c r="F81" s="65"/>
    </row>
    <row r="82" spans="1:6" ht="23.25" customHeight="1" x14ac:dyDescent="0.2">
      <c r="A82" s="65" t="s">
        <v>76</v>
      </c>
      <c r="B82" s="65"/>
      <c r="C82" s="65"/>
      <c r="D82" s="65"/>
      <c r="E82" s="65"/>
      <c r="F82" s="65"/>
    </row>
  </sheetData>
  <mergeCells count="72">
    <mergeCell ref="A76:B76"/>
    <mergeCell ref="A81:F81"/>
    <mergeCell ref="A82:F82"/>
    <mergeCell ref="D3:F3"/>
    <mergeCell ref="D5:F5"/>
    <mergeCell ref="D7:F7"/>
    <mergeCell ref="A67:B67"/>
    <mergeCell ref="A68:B68"/>
    <mergeCell ref="A69:B69"/>
    <mergeCell ref="A70:B70"/>
    <mergeCell ref="A71:B71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54:B54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B18:F18"/>
    <mergeCell ref="D1:F1"/>
    <mergeCell ref="B2:F2"/>
    <mergeCell ref="D8:F8"/>
    <mergeCell ref="D4:F4"/>
    <mergeCell ref="D6:F6"/>
    <mergeCell ref="A12:F12"/>
    <mergeCell ref="C13:F13"/>
    <mergeCell ref="A14:F14"/>
    <mergeCell ref="C15:F15"/>
    <mergeCell ref="A10:F10"/>
    <mergeCell ref="B17:F17"/>
  </mergeCells>
  <pageMargins left="1.1023622047244095" right="1.1023622047244095" top="0.51181102362204722" bottom="0.51181102362204722" header="0.31496062992125984" footer="0.31496062992125984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opLeftCell="A58" workbookViewId="0">
      <selection activeCell="A57" sqref="A57:F80"/>
    </sheetView>
  </sheetViews>
  <sheetFormatPr defaultRowHeight="12.75" x14ac:dyDescent="0.2"/>
  <cols>
    <col min="1" max="1" width="43.85546875" customWidth="1"/>
    <col min="2" max="2" width="15.7109375" customWidth="1"/>
    <col min="3" max="3" width="11.5703125" customWidth="1"/>
    <col min="4" max="4" width="20.140625" customWidth="1"/>
    <col min="5" max="5" width="18.7109375" customWidth="1"/>
    <col min="6" max="6" width="18.42578125" customWidth="1"/>
  </cols>
  <sheetData>
    <row r="1" spans="1:6" ht="36.75" customHeight="1" x14ac:dyDescent="0.2">
      <c r="D1" s="46" t="s">
        <v>0</v>
      </c>
      <c r="E1" s="47"/>
      <c r="F1" s="47"/>
    </row>
    <row r="2" spans="1:6" x14ac:dyDescent="0.2">
      <c r="B2" s="48" t="s">
        <v>102</v>
      </c>
      <c r="C2" s="47"/>
      <c r="D2" s="47"/>
      <c r="E2" s="47"/>
      <c r="F2" s="47"/>
    </row>
    <row r="3" spans="1:6" x14ac:dyDescent="0.2">
      <c r="B3" s="36"/>
      <c r="C3" s="35"/>
      <c r="D3" s="66" t="s">
        <v>77</v>
      </c>
      <c r="E3" s="67"/>
      <c r="F3" s="67"/>
    </row>
    <row r="4" spans="1:6" x14ac:dyDescent="0.2">
      <c r="D4" s="50" t="s">
        <v>2</v>
      </c>
      <c r="E4" s="50"/>
      <c r="F4" s="50"/>
    </row>
    <row r="5" spans="1:6" x14ac:dyDescent="0.2">
      <c r="D5" s="68" t="s">
        <v>78</v>
      </c>
      <c r="E5" s="69"/>
      <c r="F5" s="69"/>
    </row>
    <row r="6" spans="1:6" x14ac:dyDescent="0.2">
      <c r="D6" s="51" t="s">
        <v>3</v>
      </c>
      <c r="E6" s="51"/>
      <c r="F6" s="51"/>
    </row>
    <row r="7" spans="1:6" x14ac:dyDescent="0.2">
      <c r="D7" s="70" t="s">
        <v>79</v>
      </c>
      <c r="E7" s="71"/>
      <c r="F7" s="71"/>
    </row>
    <row r="8" spans="1:6" x14ac:dyDescent="0.2">
      <c r="D8" s="49" t="str">
        <f>'24418_1014030'!D8:F8</f>
        <v>27.12.2018р.</v>
      </c>
      <c r="E8" s="49"/>
      <c r="F8" s="49"/>
    </row>
    <row r="9" spans="1:6" x14ac:dyDescent="0.2">
      <c r="D9" s="1" t="s">
        <v>1</v>
      </c>
    </row>
    <row r="10" spans="1:6" ht="21" x14ac:dyDescent="0.35">
      <c r="A10" s="53" t="str">
        <f>'24418_1014030'!A10:F10</f>
        <v xml:space="preserve">Кошторис на  2019 рік </v>
      </c>
      <c r="B10" s="54"/>
      <c r="C10" s="54"/>
      <c r="D10" s="54"/>
      <c r="E10" s="54"/>
      <c r="F10" s="54"/>
    </row>
    <row r="12" spans="1:6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6" x14ac:dyDescent="0.2">
      <c r="A13" s="3"/>
      <c r="B13" s="3"/>
      <c r="C13" s="45" t="s">
        <v>4</v>
      </c>
      <c r="D13" s="45"/>
      <c r="E13" s="45"/>
      <c r="F13" s="45"/>
    </row>
    <row r="14" spans="1:6" x14ac:dyDescent="0.2">
      <c r="A14" s="52" t="s">
        <v>5</v>
      </c>
      <c r="B14" s="52"/>
      <c r="C14" s="52"/>
      <c r="D14" s="52"/>
      <c r="E14" s="52"/>
      <c r="F14" s="52"/>
    </row>
    <row r="15" spans="1:6" x14ac:dyDescent="0.2">
      <c r="A15" s="3"/>
      <c r="B15" s="3"/>
      <c r="C15" s="45" t="s">
        <v>6</v>
      </c>
      <c r="D15" s="45"/>
      <c r="E15" s="45"/>
      <c r="F15" s="45"/>
    </row>
    <row r="16" spans="1:6" ht="13.9" customHeight="1" x14ac:dyDescent="0.2">
      <c r="A16" s="3" t="s">
        <v>7</v>
      </c>
      <c r="B16" s="3"/>
      <c r="C16" s="3"/>
      <c r="D16" s="3"/>
      <c r="E16" s="3"/>
      <c r="F16" s="3"/>
    </row>
    <row r="17" spans="1:6" ht="24.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28.9" customHeight="1" x14ac:dyDescent="0.2">
      <c r="A18" s="3" t="s">
        <v>10</v>
      </c>
      <c r="B18" s="45"/>
      <c r="C18" s="45"/>
      <c r="D18" s="45"/>
      <c r="E18" s="45"/>
      <c r="F18" s="45"/>
    </row>
    <row r="19" spans="1:6" ht="63" customHeight="1" x14ac:dyDescent="0.2">
      <c r="A19" s="14" t="s">
        <v>11</v>
      </c>
      <c r="B19" s="45" t="s">
        <v>101</v>
      </c>
      <c r="C19" s="45"/>
      <c r="D19" s="45"/>
      <c r="E19" s="45"/>
      <c r="F19" s="45"/>
    </row>
    <row r="20" spans="1:6" x14ac:dyDescent="0.2">
      <c r="A20" s="14"/>
      <c r="B20" s="32"/>
      <c r="C20" s="32"/>
      <c r="D20" s="32"/>
      <c r="E20" s="32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33" t="s">
        <v>16</v>
      </c>
      <c r="E22" s="33" t="s">
        <v>17</v>
      </c>
      <c r="F22" s="57"/>
    </row>
    <row r="23" spans="1:6" x14ac:dyDescent="0.2">
      <c r="A23" s="58">
        <v>1</v>
      </c>
      <c r="B23" s="58"/>
      <c r="C23" s="34">
        <v>2</v>
      </c>
      <c r="D23" s="34">
        <v>3</v>
      </c>
      <c r="E23" s="34">
        <v>4</v>
      </c>
      <c r="F23" s="34">
        <v>5</v>
      </c>
    </row>
    <row r="24" spans="1:6" x14ac:dyDescent="0.2">
      <c r="A24" s="59" t="s">
        <v>19</v>
      </c>
      <c r="B24" s="60"/>
      <c r="C24" s="34" t="s">
        <v>20</v>
      </c>
      <c r="D24" s="8">
        <v>556000</v>
      </c>
      <c r="E24" s="8">
        <v>83000</v>
      </c>
      <c r="F24" s="8">
        <f>D24+E24</f>
        <v>639000</v>
      </c>
    </row>
    <row r="25" spans="1:6" x14ac:dyDescent="0.2">
      <c r="A25" s="56" t="s">
        <v>21</v>
      </c>
      <c r="B25" s="56"/>
      <c r="C25" s="9" t="s">
        <v>20</v>
      </c>
      <c r="D25" s="10">
        <f>D37</f>
        <v>556000</v>
      </c>
      <c r="E25" s="11" t="s">
        <v>20</v>
      </c>
      <c r="F25" s="10">
        <f>D25</f>
        <v>556000</v>
      </c>
    </row>
    <row r="26" spans="1:6" x14ac:dyDescent="0.2">
      <c r="A26" s="56" t="s">
        <v>22</v>
      </c>
      <c r="B26" s="56"/>
      <c r="C26" s="9" t="s">
        <v>20</v>
      </c>
      <c r="D26" s="11" t="s">
        <v>20</v>
      </c>
      <c r="E26" s="10">
        <v>0</v>
      </c>
      <c r="F26" s="10">
        <v>0</v>
      </c>
    </row>
    <row r="27" spans="1:6" ht="27" customHeight="1" x14ac:dyDescent="0.2">
      <c r="A27" s="56" t="s">
        <v>23</v>
      </c>
      <c r="B27" s="56"/>
      <c r="C27" s="43">
        <v>25010000</v>
      </c>
      <c r="D27" s="11" t="s">
        <v>20</v>
      </c>
      <c r="E27" s="10">
        <v>0</v>
      </c>
      <c r="F27" s="10">
        <v>0</v>
      </c>
    </row>
    <row r="28" spans="1:6" x14ac:dyDescent="0.2">
      <c r="A28" s="56" t="s">
        <v>24</v>
      </c>
      <c r="B28" s="56"/>
      <c r="C28" s="44"/>
      <c r="D28" s="10"/>
      <c r="E28" s="10"/>
      <c r="F28" s="10"/>
    </row>
    <row r="29" spans="1:6" x14ac:dyDescent="0.2">
      <c r="A29" s="56" t="s">
        <v>29</v>
      </c>
      <c r="B29" s="56"/>
      <c r="C29" s="43">
        <v>25020000</v>
      </c>
      <c r="D29" s="11" t="s">
        <v>20</v>
      </c>
      <c r="E29" s="10">
        <v>0</v>
      </c>
      <c r="F29" s="10">
        <v>0</v>
      </c>
    </row>
    <row r="30" spans="1:6" x14ac:dyDescent="0.2">
      <c r="A30" s="56" t="s">
        <v>24</v>
      </c>
      <c r="B30" s="56"/>
      <c r="C30" s="12"/>
      <c r="D30" s="10"/>
      <c r="E30" s="10"/>
      <c r="F30" s="10"/>
    </row>
    <row r="31" spans="1:6" x14ac:dyDescent="0.2">
      <c r="A31" s="56" t="s">
        <v>34</v>
      </c>
      <c r="B31" s="56"/>
      <c r="C31" s="12"/>
      <c r="D31" s="11" t="s">
        <v>20</v>
      </c>
      <c r="E31" s="10">
        <v>83000</v>
      </c>
      <c r="F31" s="10">
        <v>83000</v>
      </c>
    </row>
    <row r="32" spans="1:6" x14ac:dyDescent="0.2">
      <c r="A32" s="56" t="s">
        <v>35</v>
      </c>
      <c r="B32" s="56"/>
      <c r="C32" s="12"/>
      <c r="D32" s="11" t="s">
        <v>20</v>
      </c>
      <c r="E32" s="10"/>
      <c r="F32" s="10"/>
    </row>
    <row r="33" spans="1:6" ht="21" customHeight="1" x14ac:dyDescent="0.2">
      <c r="A33" s="56" t="s">
        <v>36</v>
      </c>
      <c r="B33" s="56"/>
      <c r="C33" s="12"/>
      <c r="D33" s="11" t="s">
        <v>20</v>
      </c>
      <c r="E33" s="10"/>
      <c r="F33" s="10"/>
    </row>
    <row r="34" spans="1:6" ht="21" customHeight="1" x14ac:dyDescent="0.2">
      <c r="A34" s="74" t="s">
        <v>103</v>
      </c>
      <c r="B34" s="75"/>
      <c r="C34" s="12"/>
      <c r="D34" s="11"/>
      <c r="E34" s="10"/>
      <c r="F34" s="10"/>
    </row>
    <row r="35" spans="1:6" x14ac:dyDescent="0.2">
      <c r="A35" s="56" t="s">
        <v>37</v>
      </c>
      <c r="B35" s="56"/>
      <c r="C35" s="12"/>
      <c r="D35" s="11" t="s">
        <v>20</v>
      </c>
      <c r="E35" s="10"/>
      <c r="F35" s="10"/>
    </row>
    <row r="36" spans="1:6" ht="30.75" customHeight="1" x14ac:dyDescent="0.2">
      <c r="A36" s="56"/>
      <c r="B36" s="56"/>
      <c r="C36" s="12"/>
      <c r="D36" s="11" t="s">
        <v>20</v>
      </c>
      <c r="E36" s="11" t="s">
        <v>38</v>
      </c>
      <c r="F36" s="11" t="s">
        <v>38</v>
      </c>
    </row>
    <row r="37" spans="1:6" x14ac:dyDescent="0.2">
      <c r="A37" s="62" t="s">
        <v>39</v>
      </c>
      <c r="B37" s="63"/>
      <c r="C37" s="9" t="s">
        <v>20</v>
      </c>
      <c r="D37" s="10">
        <f>D38+D54+D61+D65</f>
        <v>556000</v>
      </c>
      <c r="E37" s="10">
        <f>E38+E54+E61+E65</f>
        <v>83000</v>
      </c>
      <c r="F37" s="10">
        <f>SUM(D37:E37)</f>
        <v>639000</v>
      </c>
    </row>
    <row r="38" spans="1:6" x14ac:dyDescent="0.2">
      <c r="A38" s="56" t="s">
        <v>40</v>
      </c>
      <c r="B38" s="56"/>
      <c r="C38" s="12">
        <v>2000</v>
      </c>
      <c r="D38" s="10">
        <f>D39+D42+D43+D53</f>
        <v>556000</v>
      </c>
      <c r="E38" s="10">
        <f>E39+E42+E43+E53</f>
        <v>0</v>
      </c>
      <c r="F38" s="10">
        <f>SUM(D38:E38)</f>
        <v>556000</v>
      </c>
    </row>
    <row r="39" spans="1:6" x14ac:dyDescent="0.2">
      <c r="A39" s="61" t="s">
        <v>41</v>
      </c>
      <c r="B39" s="61"/>
      <c r="C39" s="13">
        <v>2110</v>
      </c>
      <c r="D39" s="8">
        <f>SUM(D40:D41)</f>
        <v>242000</v>
      </c>
      <c r="E39" s="8">
        <v>0</v>
      </c>
      <c r="F39" s="8">
        <f t="shared" ref="F39:F65" si="0">SUM(D39:E39)</f>
        <v>242000</v>
      </c>
    </row>
    <row r="40" spans="1:6" x14ac:dyDescent="0.2">
      <c r="A40" s="61" t="s">
        <v>42</v>
      </c>
      <c r="B40" s="61"/>
      <c r="C40" s="13">
        <v>2111</v>
      </c>
      <c r="D40" s="8">
        <v>242000</v>
      </c>
      <c r="E40" s="8">
        <v>0</v>
      </c>
      <c r="F40" s="8">
        <f t="shared" si="0"/>
        <v>242000</v>
      </c>
    </row>
    <row r="41" spans="1:6" x14ac:dyDescent="0.2">
      <c r="A41" s="61" t="s">
        <v>43</v>
      </c>
      <c r="B41" s="61"/>
      <c r="C41" s="13">
        <v>2112</v>
      </c>
      <c r="D41" s="8">
        <v>0</v>
      </c>
      <c r="E41" s="8">
        <v>0</v>
      </c>
      <c r="F41" s="8">
        <f t="shared" si="0"/>
        <v>0</v>
      </c>
    </row>
    <row r="42" spans="1:6" x14ac:dyDescent="0.2">
      <c r="A42" s="61" t="s">
        <v>44</v>
      </c>
      <c r="B42" s="61"/>
      <c r="C42" s="13">
        <v>2120</v>
      </c>
      <c r="D42" s="8">
        <v>53300</v>
      </c>
      <c r="E42" s="8">
        <v>0</v>
      </c>
      <c r="F42" s="8">
        <f t="shared" si="0"/>
        <v>53300</v>
      </c>
    </row>
    <row r="43" spans="1:6" x14ac:dyDescent="0.2">
      <c r="A43" s="61" t="s">
        <v>45</v>
      </c>
      <c r="B43" s="61"/>
      <c r="C43" s="13">
        <v>2200</v>
      </c>
      <c r="D43" s="8">
        <f>D44+D45+D46+D47+D51</f>
        <v>260700</v>
      </c>
      <c r="E43" s="8">
        <v>0</v>
      </c>
      <c r="F43" s="8">
        <f t="shared" si="0"/>
        <v>260700</v>
      </c>
    </row>
    <row r="44" spans="1:6" x14ac:dyDescent="0.2">
      <c r="A44" s="61" t="s">
        <v>46</v>
      </c>
      <c r="B44" s="61"/>
      <c r="C44" s="13">
        <v>2210</v>
      </c>
      <c r="D44" s="8">
        <v>65000</v>
      </c>
      <c r="E44" s="8">
        <v>0</v>
      </c>
      <c r="F44" s="8">
        <f t="shared" si="0"/>
        <v>65000</v>
      </c>
    </row>
    <row r="45" spans="1:6" x14ac:dyDescent="0.2">
      <c r="A45" s="61" t="s">
        <v>47</v>
      </c>
      <c r="B45" s="61"/>
      <c r="C45" s="13">
        <v>2240</v>
      </c>
      <c r="D45" s="8">
        <v>9200</v>
      </c>
      <c r="E45" s="8">
        <v>0</v>
      </c>
      <c r="F45" s="8">
        <f t="shared" si="0"/>
        <v>9200</v>
      </c>
    </row>
    <row r="46" spans="1:6" x14ac:dyDescent="0.2">
      <c r="A46" s="61" t="s">
        <v>48</v>
      </c>
      <c r="B46" s="61"/>
      <c r="C46" s="13">
        <v>2250</v>
      </c>
      <c r="D46" s="8">
        <v>3500</v>
      </c>
      <c r="E46" s="8">
        <v>0</v>
      </c>
      <c r="F46" s="8">
        <f t="shared" si="0"/>
        <v>3500</v>
      </c>
    </row>
    <row r="47" spans="1:6" x14ac:dyDescent="0.2">
      <c r="A47" s="61" t="s">
        <v>49</v>
      </c>
      <c r="B47" s="61"/>
      <c r="C47" s="13">
        <v>2270</v>
      </c>
      <c r="D47" s="8">
        <f>SUM(D48:D50)</f>
        <v>32500</v>
      </c>
      <c r="E47" s="8">
        <f>SUM(E48:E50)</f>
        <v>0</v>
      </c>
      <c r="F47" s="8">
        <f t="shared" si="0"/>
        <v>32500</v>
      </c>
    </row>
    <row r="48" spans="1:6" x14ac:dyDescent="0.2">
      <c r="A48" s="61" t="s">
        <v>50</v>
      </c>
      <c r="B48" s="61"/>
      <c r="C48" s="13">
        <v>2271</v>
      </c>
      <c r="D48" s="8">
        <v>0</v>
      </c>
      <c r="E48" s="8">
        <v>0</v>
      </c>
      <c r="F48" s="8">
        <f t="shared" si="0"/>
        <v>0</v>
      </c>
    </row>
    <row r="49" spans="1:6" x14ac:dyDescent="0.2">
      <c r="A49" s="61" t="s">
        <v>51</v>
      </c>
      <c r="B49" s="61"/>
      <c r="C49" s="13">
        <v>2272</v>
      </c>
      <c r="D49" s="8">
        <v>2500</v>
      </c>
      <c r="E49" s="8">
        <v>0</v>
      </c>
      <c r="F49" s="8">
        <f t="shared" si="0"/>
        <v>2500</v>
      </c>
    </row>
    <row r="50" spans="1:6" ht="17.25" customHeight="1" x14ac:dyDescent="0.2">
      <c r="A50" s="61" t="s">
        <v>52</v>
      </c>
      <c r="B50" s="61"/>
      <c r="C50" s="13">
        <v>2273</v>
      </c>
      <c r="D50" s="8">
        <v>30000</v>
      </c>
      <c r="E50" s="8">
        <v>0</v>
      </c>
      <c r="F50" s="8">
        <f t="shared" si="0"/>
        <v>30000</v>
      </c>
    </row>
    <row r="51" spans="1:6" ht="31.15" customHeight="1" x14ac:dyDescent="0.2">
      <c r="A51" s="72" t="s">
        <v>86</v>
      </c>
      <c r="B51" s="73"/>
      <c r="C51" s="13">
        <v>2280</v>
      </c>
      <c r="D51" s="8">
        <f>D52</f>
        <v>150500</v>
      </c>
      <c r="E51" s="8">
        <f>E52</f>
        <v>0</v>
      </c>
      <c r="F51" s="8">
        <f t="shared" si="0"/>
        <v>150500</v>
      </c>
    </row>
    <row r="52" spans="1:6" ht="26.45" customHeight="1" x14ac:dyDescent="0.2">
      <c r="A52" s="61" t="s">
        <v>53</v>
      </c>
      <c r="B52" s="61"/>
      <c r="C52" s="13">
        <v>2282</v>
      </c>
      <c r="D52" s="8">
        <v>150500</v>
      </c>
      <c r="E52" s="8">
        <v>0</v>
      </c>
      <c r="F52" s="8">
        <f>SUM(D52:E52)</f>
        <v>150500</v>
      </c>
    </row>
    <row r="53" spans="1:6" x14ac:dyDescent="0.2">
      <c r="A53" s="61" t="s">
        <v>54</v>
      </c>
      <c r="B53" s="61"/>
      <c r="C53" s="13">
        <v>2800</v>
      </c>
      <c r="D53" s="8">
        <v>0</v>
      </c>
      <c r="E53" s="8">
        <v>0</v>
      </c>
      <c r="F53" s="8">
        <f t="shared" si="0"/>
        <v>0</v>
      </c>
    </row>
    <row r="54" spans="1:6" x14ac:dyDescent="0.2">
      <c r="A54" s="61" t="s">
        <v>55</v>
      </c>
      <c r="B54" s="61"/>
      <c r="C54" s="13">
        <v>3000</v>
      </c>
      <c r="D54" s="8">
        <f>D55</f>
        <v>0</v>
      </c>
      <c r="E54" s="8">
        <f>E55</f>
        <v>83000</v>
      </c>
      <c r="F54" s="8">
        <f t="shared" si="0"/>
        <v>83000</v>
      </c>
    </row>
    <row r="55" spans="1:6" x14ac:dyDescent="0.2">
      <c r="A55" s="61" t="s">
        <v>56</v>
      </c>
      <c r="B55" s="61"/>
      <c r="C55" s="13">
        <v>3100</v>
      </c>
      <c r="D55" s="8">
        <f>D56</f>
        <v>0</v>
      </c>
      <c r="E55" s="8">
        <f>E56</f>
        <v>83000</v>
      </c>
      <c r="F55" s="8">
        <f t="shared" si="0"/>
        <v>83000</v>
      </c>
    </row>
    <row r="56" spans="1:6" x14ac:dyDescent="0.2">
      <c r="A56" s="61" t="s">
        <v>57</v>
      </c>
      <c r="B56" s="61"/>
      <c r="C56" s="13">
        <v>3110</v>
      </c>
      <c r="D56" s="8">
        <v>0</v>
      </c>
      <c r="E56" s="8">
        <v>83000</v>
      </c>
      <c r="F56" s="8">
        <f t="shared" si="0"/>
        <v>83000</v>
      </c>
    </row>
    <row r="57" spans="1:6" x14ac:dyDescent="0.2">
      <c r="A57" s="61" t="s">
        <v>58</v>
      </c>
      <c r="B57" s="61"/>
      <c r="C57" s="13">
        <v>3130</v>
      </c>
      <c r="D57" s="8">
        <v>0</v>
      </c>
      <c r="E57" s="8">
        <v>0</v>
      </c>
      <c r="F57" s="8">
        <f t="shared" si="0"/>
        <v>0</v>
      </c>
    </row>
    <row r="58" spans="1:6" x14ac:dyDescent="0.2">
      <c r="A58" s="61" t="s">
        <v>59</v>
      </c>
      <c r="B58" s="61"/>
      <c r="C58" s="13">
        <v>3132</v>
      </c>
      <c r="D58" s="8">
        <v>0</v>
      </c>
      <c r="E58" s="8">
        <v>0</v>
      </c>
      <c r="F58" s="8">
        <f t="shared" si="0"/>
        <v>0</v>
      </c>
    </row>
    <row r="59" spans="1:6" x14ac:dyDescent="0.2">
      <c r="A59" s="61" t="s">
        <v>60</v>
      </c>
      <c r="B59" s="61"/>
      <c r="C59" s="13">
        <v>3140</v>
      </c>
      <c r="D59" s="8">
        <v>0</v>
      </c>
      <c r="E59" s="8">
        <v>0</v>
      </c>
      <c r="F59" s="8">
        <f t="shared" si="0"/>
        <v>0</v>
      </c>
    </row>
    <row r="60" spans="1:6" x14ac:dyDescent="0.2">
      <c r="A60" s="61" t="s">
        <v>61</v>
      </c>
      <c r="B60" s="61"/>
      <c r="C60" s="13">
        <v>3142</v>
      </c>
      <c r="D60" s="8">
        <v>0</v>
      </c>
      <c r="E60" s="8">
        <v>0</v>
      </c>
      <c r="F60" s="8">
        <f t="shared" si="0"/>
        <v>0</v>
      </c>
    </row>
    <row r="61" spans="1:6" x14ac:dyDescent="0.2">
      <c r="A61" s="61" t="s">
        <v>62</v>
      </c>
      <c r="B61" s="61"/>
      <c r="C61" s="13">
        <v>4110</v>
      </c>
      <c r="D61" s="8">
        <v>0</v>
      </c>
      <c r="E61" s="8">
        <v>0</v>
      </c>
      <c r="F61" s="8">
        <f t="shared" si="0"/>
        <v>0</v>
      </c>
    </row>
    <row r="62" spans="1:6" x14ac:dyDescent="0.2">
      <c r="A62" s="61" t="s">
        <v>63</v>
      </c>
      <c r="B62" s="61"/>
      <c r="C62" s="13">
        <v>4111</v>
      </c>
      <c r="D62" s="8">
        <v>0</v>
      </c>
      <c r="E62" s="8">
        <v>0</v>
      </c>
      <c r="F62" s="8">
        <f t="shared" si="0"/>
        <v>0</v>
      </c>
    </row>
    <row r="63" spans="1:6" x14ac:dyDescent="0.2">
      <c r="A63" s="61" t="s">
        <v>64</v>
      </c>
      <c r="B63" s="61"/>
      <c r="C63" s="13">
        <v>4112</v>
      </c>
      <c r="D63" s="8">
        <v>0</v>
      </c>
      <c r="E63" s="8">
        <v>0</v>
      </c>
      <c r="F63" s="8">
        <f t="shared" si="0"/>
        <v>0</v>
      </c>
    </row>
    <row r="64" spans="1:6" x14ac:dyDescent="0.2">
      <c r="A64" s="61" t="s">
        <v>65</v>
      </c>
      <c r="B64" s="61"/>
      <c r="C64" s="13">
        <v>4113</v>
      </c>
      <c r="D64" s="8">
        <v>0</v>
      </c>
      <c r="E64" s="8">
        <v>0</v>
      </c>
      <c r="F64" s="8">
        <f t="shared" si="0"/>
        <v>0</v>
      </c>
    </row>
    <row r="65" spans="1:6" x14ac:dyDescent="0.2">
      <c r="A65" s="61" t="s">
        <v>66</v>
      </c>
      <c r="B65" s="61"/>
      <c r="C65" s="13">
        <v>4210</v>
      </c>
      <c r="D65" s="8">
        <v>0</v>
      </c>
      <c r="E65" s="8">
        <v>0</v>
      </c>
      <c r="F65" s="8">
        <f t="shared" si="0"/>
        <v>0</v>
      </c>
    </row>
    <row r="68" spans="1:6" x14ac:dyDescent="0.2">
      <c r="A68" s="64" t="s">
        <v>68</v>
      </c>
      <c r="B68" s="64"/>
      <c r="D68" s="37"/>
      <c r="F68" s="37" t="s">
        <v>67</v>
      </c>
    </row>
    <row r="69" spans="1:6" x14ac:dyDescent="0.2">
      <c r="D69" s="15" t="s">
        <v>70</v>
      </c>
      <c r="F69" s="15" t="s">
        <v>71</v>
      </c>
    </row>
    <row r="70" spans="1:6" x14ac:dyDescent="0.2">
      <c r="A70" s="64" t="s">
        <v>69</v>
      </c>
      <c r="B70" s="64"/>
      <c r="D70" s="37"/>
      <c r="F70" s="37" t="s">
        <v>88</v>
      </c>
    </row>
    <row r="71" spans="1:6" x14ac:dyDescent="0.2">
      <c r="D71" s="15" t="s">
        <v>70</v>
      </c>
      <c r="F71" s="15" t="s">
        <v>71</v>
      </c>
    </row>
    <row r="72" spans="1:6" x14ac:dyDescent="0.2">
      <c r="A72" t="s">
        <v>72</v>
      </c>
      <c r="B72" s="37" t="str">
        <f>'24418_1014030'!B78</f>
        <v>27 грудня 2018р.</v>
      </c>
    </row>
    <row r="73" spans="1:6" x14ac:dyDescent="0.2">
      <c r="B73" s="1" t="s">
        <v>73</v>
      </c>
    </row>
    <row r="75" spans="1:6" x14ac:dyDescent="0.2">
      <c r="A75" s="65" t="s">
        <v>75</v>
      </c>
      <c r="B75" s="65"/>
      <c r="C75" s="65"/>
      <c r="D75" s="65"/>
      <c r="E75" s="65"/>
      <c r="F75" s="65"/>
    </row>
    <row r="76" spans="1:6" x14ac:dyDescent="0.2">
      <c r="A76" s="65" t="s">
        <v>76</v>
      </c>
      <c r="B76" s="65"/>
      <c r="C76" s="65"/>
      <c r="D76" s="65"/>
      <c r="E76" s="65"/>
      <c r="F76" s="65"/>
    </row>
  </sheetData>
  <mergeCells count="66">
    <mergeCell ref="A70:B70"/>
    <mergeCell ref="A75:F75"/>
    <mergeCell ref="A76:F76"/>
    <mergeCell ref="A34:B34"/>
    <mergeCell ref="A61:B61"/>
    <mergeCell ref="A62:B62"/>
    <mergeCell ref="A63:B63"/>
    <mergeCell ref="A64:B64"/>
    <mergeCell ref="A65:B65"/>
    <mergeCell ref="A68:B68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29:B29"/>
    <mergeCell ref="A30:B30"/>
    <mergeCell ref="A31:B31"/>
    <mergeCell ref="A32:B32"/>
    <mergeCell ref="A33:B33"/>
    <mergeCell ref="A35:B36"/>
    <mergeCell ref="A37:B37"/>
    <mergeCell ref="A38:B38"/>
    <mergeCell ref="A39:B39"/>
    <mergeCell ref="A40:B40"/>
    <mergeCell ref="A41:B41"/>
    <mergeCell ref="A28:B28"/>
    <mergeCell ref="C15:F15"/>
    <mergeCell ref="B17:F17"/>
    <mergeCell ref="B18:F18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14:F14"/>
    <mergeCell ref="D1:F1"/>
    <mergeCell ref="B2:F2"/>
    <mergeCell ref="D3:F3"/>
    <mergeCell ref="D4:F4"/>
    <mergeCell ref="D5:F5"/>
    <mergeCell ref="D6:F6"/>
    <mergeCell ref="D7:F7"/>
    <mergeCell ref="D8:F8"/>
    <mergeCell ref="A10:F10"/>
    <mergeCell ref="A12:F12"/>
    <mergeCell ref="C13:F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view="pageBreakPreview" topLeftCell="A41" zoomScale="112" zoomScaleNormal="100" zoomScaleSheetLayoutView="112" workbookViewId="0">
      <selection activeCell="B80" sqref="B80"/>
    </sheetView>
  </sheetViews>
  <sheetFormatPr defaultRowHeight="12.75" x14ac:dyDescent="0.2"/>
  <cols>
    <col min="1" max="1" width="35.7109375" customWidth="1"/>
    <col min="2" max="2" width="19.140625" customWidth="1"/>
    <col min="3" max="3" width="8.7109375" customWidth="1"/>
    <col min="4" max="4" width="17.7109375" customWidth="1"/>
    <col min="5" max="5" width="16.7109375" customWidth="1"/>
    <col min="6" max="6" width="18.42578125" customWidth="1"/>
    <col min="7" max="7" width="44.7109375" customWidth="1"/>
  </cols>
  <sheetData>
    <row r="1" spans="1:10" ht="39.75" customHeight="1" x14ac:dyDescent="0.2">
      <c r="D1" s="46" t="s">
        <v>0</v>
      </c>
      <c r="E1" s="47"/>
      <c r="F1" s="47"/>
    </row>
    <row r="2" spans="1:10" ht="23.25" customHeight="1" x14ac:dyDescent="0.2">
      <c r="B2" s="48" t="s">
        <v>104</v>
      </c>
      <c r="C2" s="47"/>
      <c r="D2" s="47"/>
      <c r="E2" s="47"/>
      <c r="F2" s="47"/>
    </row>
    <row r="3" spans="1:10" ht="12.95" customHeight="1" x14ac:dyDescent="0.2">
      <c r="B3" s="18"/>
      <c r="C3" s="19"/>
      <c r="D3" s="66" t="s">
        <v>77</v>
      </c>
      <c r="E3" s="67"/>
      <c r="F3" s="67"/>
    </row>
    <row r="4" spans="1:10" ht="24.95" customHeight="1" x14ac:dyDescent="0.2">
      <c r="D4" s="50" t="s">
        <v>2</v>
      </c>
      <c r="E4" s="50"/>
      <c r="F4" s="50"/>
      <c r="J4" s="2"/>
    </row>
    <row r="5" spans="1:10" ht="12.95" customHeight="1" x14ac:dyDescent="0.2">
      <c r="D5" s="68" t="s">
        <v>78</v>
      </c>
      <c r="E5" s="69"/>
      <c r="F5" s="69"/>
      <c r="J5" s="2"/>
    </row>
    <row r="6" spans="1:10" ht="20.100000000000001" customHeight="1" x14ac:dyDescent="0.2">
      <c r="D6" s="51" t="s">
        <v>3</v>
      </c>
      <c r="E6" s="51"/>
      <c r="F6" s="51"/>
      <c r="J6" s="2"/>
    </row>
    <row r="7" spans="1:10" ht="12.95" customHeight="1" x14ac:dyDescent="0.2">
      <c r="D7" s="70" t="s">
        <v>79</v>
      </c>
      <c r="E7" s="71"/>
      <c r="F7" s="71"/>
      <c r="J7" s="2"/>
    </row>
    <row r="8" spans="1:10" ht="20.100000000000001" customHeight="1" x14ac:dyDescent="0.2">
      <c r="D8" s="49" t="s">
        <v>93</v>
      </c>
      <c r="E8" s="49"/>
      <c r="F8" s="49"/>
    </row>
    <row r="9" spans="1:10" x14ac:dyDescent="0.2">
      <c r="D9" s="1" t="s">
        <v>1</v>
      </c>
    </row>
    <row r="10" spans="1:10" ht="21" x14ac:dyDescent="0.35">
      <c r="A10" s="53" t="s">
        <v>99</v>
      </c>
      <c r="B10" s="54"/>
      <c r="C10" s="54"/>
      <c r="D10" s="54"/>
      <c r="E10" s="54"/>
      <c r="F10" s="54"/>
    </row>
    <row r="12" spans="1:10" x14ac:dyDescent="0.2">
      <c r="A12" s="52" t="s">
        <v>87</v>
      </c>
      <c r="B12" s="52"/>
      <c r="C12" s="52"/>
      <c r="D12" s="52"/>
      <c r="E12" s="52"/>
      <c r="F12" s="52"/>
    </row>
    <row r="13" spans="1:10" x14ac:dyDescent="0.2">
      <c r="A13" s="3"/>
      <c r="B13" s="3"/>
      <c r="C13" s="45" t="s">
        <v>4</v>
      </c>
      <c r="D13" s="45"/>
      <c r="E13" s="45"/>
      <c r="F13" s="45"/>
    </row>
    <row r="14" spans="1:10" x14ac:dyDescent="0.2">
      <c r="A14" s="52" t="s">
        <v>5</v>
      </c>
      <c r="B14" s="52"/>
      <c r="C14" s="52"/>
      <c r="D14" s="52"/>
      <c r="E14" s="52"/>
      <c r="F14" s="52"/>
    </row>
    <row r="15" spans="1:10" x14ac:dyDescent="0.2">
      <c r="A15" s="3"/>
      <c r="B15" s="3"/>
      <c r="C15" s="45" t="s">
        <v>6</v>
      </c>
      <c r="D15" s="45"/>
      <c r="E15" s="45"/>
      <c r="F15" s="45"/>
    </row>
    <row r="16" spans="1:10" x14ac:dyDescent="0.2">
      <c r="A16" s="3" t="s">
        <v>7</v>
      </c>
      <c r="B16" s="3"/>
      <c r="C16" s="3"/>
      <c r="D16" s="3"/>
      <c r="E16" s="3"/>
      <c r="F16" s="3"/>
    </row>
    <row r="17" spans="1:6" ht="3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8.25" customHeight="1" x14ac:dyDescent="0.2">
      <c r="A18" s="3" t="s">
        <v>10</v>
      </c>
      <c r="B18" s="45"/>
      <c r="C18" s="45"/>
      <c r="D18" s="45"/>
      <c r="E18" s="45"/>
      <c r="F18" s="45"/>
    </row>
    <row r="19" spans="1:6" ht="78.75" customHeight="1" x14ac:dyDescent="0.2">
      <c r="A19" s="14" t="s">
        <v>11</v>
      </c>
      <c r="B19" s="45" t="s">
        <v>80</v>
      </c>
      <c r="C19" s="45"/>
      <c r="D19" s="45"/>
      <c r="E19" s="45"/>
      <c r="F19" s="45"/>
    </row>
    <row r="20" spans="1:6" ht="12.95" customHeight="1" x14ac:dyDescent="0.2">
      <c r="A20" s="14"/>
      <c r="B20" s="16"/>
      <c r="C20" s="16"/>
      <c r="D20" s="16"/>
      <c r="E20" s="1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6" t="s">
        <v>16</v>
      </c>
      <c r="E22" s="6" t="s">
        <v>17</v>
      </c>
      <c r="F22" s="57"/>
    </row>
    <row r="23" spans="1:6" x14ac:dyDescent="0.2">
      <c r="A23" s="58">
        <v>1</v>
      </c>
      <c r="B23" s="58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59" t="s">
        <v>19</v>
      </c>
      <c r="B24" s="60"/>
      <c r="C24" s="7" t="s">
        <v>20</v>
      </c>
      <c r="D24" s="38">
        <v>695800</v>
      </c>
      <c r="E24" s="38">
        <f>E26</f>
        <v>5000</v>
      </c>
      <c r="F24" s="38">
        <f>D24+E24</f>
        <v>700800</v>
      </c>
    </row>
    <row r="25" spans="1:6" x14ac:dyDescent="0.2">
      <c r="A25" s="56" t="s">
        <v>21</v>
      </c>
      <c r="B25" s="56"/>
      <c r="C25" s="9" t="s">
        <v>20</v>
      </c>
      <c r="D25" s="39">
        <v>695800</v>
      </c>
      <c r="E25" s="40" t="s">
        <v>20</v>
      </c>
      <c r="F25" s="39">
        <f>D25</f>
        <v>695800</v>
      </c>
    </row>
    <row r="26" spans="1:6" ht="25.5" customHeight="1" x14ac:dyDescent="0.2">
      <c r="A26" s="56" t="s">
        <v>22</v>
      </c>
      <c r="B26" s="56"/>
      <c r="C26" s="9" t="s">
        <v>20</v>
      </c>
      <c r="D26" s="40" t="s">
        <v>20</v>
      </c>
      <c r="E26" s="39">
        <v>5000</v>
      </c>
      <c r="F26" s="39">
        <f>E26</f>
        <v>5000</v>
      </c>
    </row>
    <row r="27" spans="1:6" ht="25.5" customHeight="1" x14ac:dyDescent="0.2">
      <c r="A27" s="56" t="s">
        <v>23</v>
      </c>
      <c r="B27" s="56"/>
      <c r="C27" s="9">
        <v>25010000</v>
      </c>
      <c r="D27" s="40" t="s">
        <v>20</v>
      </c>
      <c r="E27" s="39">
        <v>5000</v>
      </c>
      <c r="F27" s="39">
        <f>E27</f>
        <v>5000</v>
      </c>
    </row>
    <row r="28" spans="1:6" x14ac:dyDescent="0.2">
      <c r="A28" s="56" t="s">
        <v>24</v>
      </c>
      <c r="B28" s="56"/>
      <c r="C28" s="12"/>
      <c r="D28" s="39"/>
      <c r="E28" s="39"/>
      <c r="F28" s="39"/>
    </row>
    <row r="29" spans="1:6" ht="25.5" customHeight="1" x14ac:dyDescent="0.2">
      <c r="A29" s="56" t="s">
        <v>25</v>
      </c>
      <c r="B29" s="56"/>
      <c r="C29" s="9">
        <v>25010100</v>
      </c>
      <c r="D29" s="40" t="s">
        <v>20</v>
      </c>
      <c r="E29" s="39">
        <v>5000</v>
      </c>
      <c r="F29" s="39">
        <f>E29</f>
        <v>5000</v>
      </c>
    </row>
    <row r="30" spans="1:6" ht="25.5" customHeight="1" x14ac:dyDescent="0.2">
      <c r="A30" s="56" t="s">
        <v>26</v>
      </c>
      <c r="B30" s="56"/>
      <c r="C30" s="9">
        <v>25010200</v>
      </c>
      <c r="D30" s="40" t="s">
        <v>20</v>
      </c>
      <c r="E30" s="39">
        <v>0</v>
      </c>
      <c r="F30" s="39">
        <v>0</v>
      </c>
    </row>
    <row r="31" spans="1:6" x14ac:dyDescent="0.2">
      <c r="A31" s="56" t="s">
        <v>27</v>
      </c>
      <c r="B31" s="56"/>
      <c r="C31" s="9">
        <v>25010300</v>
      </c>
      <c r="D31" s="40" t="s">
        <v>20</v>
      </c>
      <c r="E31" s="39">
        <v>0</v>
      </c>
      <c r="F31" s="39">
        <v>0</v>
      </c>
    </row>
    <row r="32" spans="1:6" ht="38.25" customHeight="1" x14ac:dyDescent="0.2">
      <c r="A32" s="56" t="s">
        <v>28</v>
      </c>
      <c r="B32" s="56"/>
      <c r="C32" s="9">
        <v>25010400</v>
      </c>
      <c r="D32" s="40" t="s">
        <v>20</v>
      </c>
      <c r="E32" s="39">
        <v>0</v>
      </c>
      <c r="F32" s="39">
        <v>0</v>
      </c>
    </row>
    <row r="33" spans="1:7" ht="25.5" customHeight="1" x14ac:dyDescent="0.2">
      <c r="A33" s="56" t="s">
        <v>29</v>
      </c>
      <c r="B33" s="56"/>
      <c r="C33" s="9">
        <v>25020000</v>
      </c>
      <c r="D33" s="40" t="s">
        <v>20</v>
      </c>
      <c r="E33" s="39">
        <v>0</v>
      </c>
      <c r="F33" s="39">
        <v>0</v>
      </c>
    </row>
    <row r="34" spans="1:7" x14ac:dyDescent="0.2">
      <c r="A34" s="56" t="s">
        <v>24</v>
      </c>
      <c r="B34" s="56"/>
      <c r="C34" s="12"/>
      <c r="D34" s="39"/>
      <c r="E34" s="39"/>
      <c r="F34" s="39"/>
    </row>
    <row r="35" spans="1:7" x14ac:dyDescent="0.2">
      <c r="A35" s="56" t="s">
        <v>30</v>
      </c>
      <c r="B35" s="56"/>
      <c r="C35" s="9">
        <v>25020100</v>
      </c>
      <c r="D35" s="40" t="s">
        <v>20</v>
      </c>
      <c r="E35" s="39">
        <v>0</v>
      </c>
      <c r="F35" s="39">
        <v>0</v>
      </c>
    </row>
    <row r="36" spans="1:7" ht="52.5" customHeight="1" x14ac:dyDescent="0.2">
      <c r="A36" s="56" t="s">
        <v>31</v>
      </c>
      <c r="B36" s="56"/>
      <c r="C36" s="9">
        <v>25020200</v>
      </c>
      <c r="D36" s="40" t="s">
        <v>20</v>
      </c>
      <c r="E36" s="39">
        <v>0</v>
      </c>
      <c r="F36" s="39">
        <v>0</v>
      </c>
    </row>
    <row r="37" spans="1:7" ht="59.45" customHeight="1" x14ac:dyDescent="0.2">
      <c r="A37" s="56" t="s">
        <v>32</v>
      </c>
      <c r="B37" s="56"/>
      <c r="C37" s="9">
        <v>25020300</v>
      </c>
      <c r="D37" s="40" t="s">
        <v>20</v>
      </c>
      <c r="E37" s="39">
        <v>0</v>
      </c>
      <c r="F37" s="39">
        <v>0</v>
      </c>
    </row>
    <row r="38" spans="1:7" ht="59.45" customHeight="1" x14ac:dyDescent="0.2">
      <c r="A38" s="56" t="s">
        <v>33</v>
      </c>
      <c r="B38" s="56"/>
      <c r="C38" s="9">
        <v>25020400</v>
      </c>
      <c r="D38" s="40" t="s">
        <v>20</v>
      </c>
      <c r="E38" s="39">
        <v>0</v>
      </c>
      <c r="F38" s="39">
        <v>0</v>
      </c>
    </row>
    <row r="39" spans="1:7" x14ac:dyDescent="0.2">
      <c r="A39" s="56" t="s">
        <v>34</v>
      </c>
      <c r="B39" s="56"/>
      <c r="C39" s="12"/>
      <c r="D39" s="40" t="s">
        <v>20</v>
      </c>
      <c r="E39" s="39">
        <v>0</v>
      </c>
      <c r="F39" s="39">
        <v>0</v>
      </c>
    </row>
    <row r="40" spans="1:7" ht="25.5" customHeight="1" x14ac:dyDescent="0.2">
      <c r="A40" s="56" t="s">
        <v>35</v>
      </c>
      <c r="B40" s="56"/>
      <c r="C40" s="12"/>
      <c r="D40" s="40" t="s">
        <v>20</v>
      </c>
      <c r="E40" s="39"/>
      <c r="F40" s="39"/>
    </row>
    <row r="41" spans="1:7" ht="37.5" customHeight="1" x14ac:dyDescent="0.2">
      <c r="A41" s="56" t="s">
        <v>36</v>
      </c>
      <c r="B41" s="56"/>
      <c r="C41" s="12"/>
      <c r="D41" s="40" t="s">
        <v>20</v>
      </c>
      <c r="E41" s="39">
        <v>0</v>
      </c>
      <c r="F41" s="39">
        <v>0</v>
      </c>
    </row>
    <row r="42" spans="1:7" ht="23.25" customHeight="1" x14ac:dyDescent="0.2">
      <c r="A42" s="56" t="s">
        <v>37</v>
      </c>
      <c r="B42" s="56"/>
      <c r="C42" s="12"/>
      <c r="D42" s="40" t="s">
        <v>20</v>
      </c>
      <c r="E42" s="39"/>
      <c r="F42" s="39"/>
    </row>
    <row r="43" spans="1:7" ht="25.5" customHeight="1" x14ac:dyDescent="0.2">
      <c r="A43" s="56"/>
      <c r="B43" s="56"/>
      <c r="C43" s="12"/>
      <c r="D43" s="40" t="s">
        <v>20</v>
      </c>
      <c r="E43" s="40" t="s">
        <v>38</v>
      </c>
      <c r="F43" s="40" t="s">
        <v>38</v>
      </c>
    </row>
    <row r="44" spans="1:7" x14ac:dyDescent="0.2">
      <c r="A44" s="62" t="s">
        <v>39</v>
      </c>
      <c r="B44" s="63"/>
      <c r="C44" s="9" t="s">
        <v>20</v>
      </c>
      <c r="D44" s="39">
        <f>D45</f>
        <v>695800</v>
      </c>
      <c r="E44" s="39">
        <v>5000</v>
      </c>
      <c r="F44" s="39">
        <f>D44+E44</f>
        <v>700800</v>
      </c>
    </row>
    <row r="45" spans="1:7" x14ac:dyDescent="0.2">
      <c r="A45" s="56" t="s">
        <v>40</v>
      </c>
      <c r="B45" s="56"/>
      <c r="C45" s="12">
        <v>2000</v>
      </c>
      <c r="D45" s="39">
        <f>D46+D49+D50+D59</f>
        <v>695800</v>
      </c>
      <c r="E45" s="39">
        <f>E46+E49+E50+E59</f>
        <v>5000</v>
      </c>
      <c r="F45" s="39">
        <f t="shared" ref="F45:F71" si="0">SUM(D45:E45)</f>
        <v>700800</v>
      </c>
      <c r="G45" s="4" t="s">
        <v>40</v>
      </c>
    </row>
    <row r="46" spans="1:7" x14ac:dyDescent="0.2">
      <c r="A46" s="61" t="s">
        <v>41</v>
      </c>
      <c r="B46" s="61"/>
      <c r="C46" s="13">
        <v>2110</v>
      </c>
      <c r="D46" s="38">
        <f>D47+D48</f>
        <v>458300</v>
      </c>
      <c r="E46" s="38">
        <f>E47+E48</f>
        <v>0</v>
      </c>
      <c r="F46" s="38">
        <f t="shared" si="0"/>
        <v>458300</v>
      </c>
      <c r="G46" s="4" t="s">
        <v>41</v>
      </c>
    </row>
    <row r="47" spans="1:7" x14ac:dyDescent="0.2">
      <c r="A47" s="61" t="s">
        <v>42</v>
      </c>
      <c r="B47" s="61"/>
      <c r="C47" s="13">
        <v>2111</v>
      </c>
      <c r="D47" s="38">
        <v>458300</v>
      </c>
      <c r="E47" s="38">
        <v>0</v>
      </c>
      <c r="F47" s="38">
        <f t="shared" si="0"/>
        <v>458300</v>
      </c>
      <c r="G47" s="4" t="s">
        <v>42</v>
      </c>
    </row>
    <row r="48" spans="1:7" x14ac:dyDescent="0.2">
      <c r="A48" s="61" t="s">
        <v>43</v>
      </c>
      <c r="B48" s="61"/>
      <c r="C48" s="13">
        <v>2112</v>
      </c>
      <c r="D48" s="38">
        <v>0</v>
      </c>
      <c r="E48" s="38">
        <v>0</v>
      </c>
      <c r="F48" s="38">
        <f t="shared" si="0"/>
        <v>0</v>
      </c>
      <c r="G48" s="4" t="s">
        <v>43</v>
      </c>
    </row>
    <row r="49" spans="1:7" x14ac:dyDescent="0.2">
      <c r="A49" s="61" t="s">
        <v>44</v>
      </c>
      <c r="B49" s="61"/>
      <c r="C49" s="13">
        <v>2120</v>
      </c>
      <c r="D49" s="38">
        <v>100800</v>
      </c>
      <c r="E49" s="38">
        <v>0</v>
      </c>
      <c r="F49" s="38">
        <f t="shared" si="0"/>
        <v>100800</v>
      </c>
      <c r="G49" s="4" t="s">
        <v>44</v>
      </c>
    </row>
    <row r="50" spans="1:7" x14ac:dyDescent="0.2">
      <c r="A50" s="61" t="s">
        <v>45</v>
      </c>
      <c r="B50" s="61"/>
      <c r="C50" s="13">
        <v>2200</v>
      </c>
      <c r="D50" s="38">
        <f>D51+D52+D53+D54+D55+D56+D57+D58</f>
        <v>136700</v>
      </c>
      <c r="E50" s="38">
        <f>E51+E52+E53+E54+E55+E56+E57+E58</f>
        <v>4500</v>
      </c>
      <c r="F50" s="38">
        <f t="shared" si="0"/>
        <v>141200</v>
      </c>
      <c r="G50" s="4" t="s">
        <v>45</v>
      </c>
    </row>
    <row r="51" spans="1:7" x14ac:dyDescent="0.2">
      <c r="A51" s="61" t="s">
        <v>46</v>
      </c>
      <c r="B51" s="61"/>
      <c r="C51" s="13">
        <v>2210</v>
      </c>
      <c r="D51" s="38">
        <v>48900</v>
      </c>
      <c r="E51" s="38">
        <v>2500</v>
      </c>
      <c r="F51" s="38">
        <f t="shared" si="0"/>
        <v>51400</v>
      </c>
      <c r="G51" s="4" t="s">
        <v>46</v>
      </c>
    </row>
    <row r="52" spans="1:7" x14ac:dyDescent="0.2">
      <c r="A52" s="61" t="s">
        <v>47</v>
      </c>
      <c r="B52" s="61"/>
      <c r="C52" s="13">
        <v>2240</v>
      </c>
      <c r="D52" s="38">
        <v>85800</v>
      </c>
      <c r="E52" s="38">
        <v>2000</v>
      </c>
      <c r="F52" s="38">
        <f t="shared" si="0"/>
        <v>87800</v>
      </c>
      <c r="G52" s="4" t="s">
        <v>47</v>
      </c>
    </row>
    <row r="53" spans="1:7" x14ac:dyDescent="0.2">
      <c r="A53" s="61" t="s">
        <v>48</v>
      </c>
      <c r="B53" s="61"/>
      <c r="C53" s="13">
        <v>2250</v>
      </c>
      <c r="D53" s="38">
        <v>2000</v>
      </c>
      <c r="E53" s="38">
        <v>0</v>
      </c>
      <c r="F53" s="38">
        <f t="shared" si="0"/>
        <v>2000</v>
      </c>
      <c r="G53" s="4" t="s">
        <v>48</v>
      </c>
    </row>
    <row r="54" spans="1:7" x14ac:dyDescent="0.2">
      <c r="A54" s="61" t="s">
        <v>49</v>
      </c>
      <c r="B54" s="61"/>
      <c r="C54" s="13">
        <v>2270</v>
      </c>
      <c r="D54" s="38">
        <v>0</v>
      </c>
      <c r="E54" s="38">
        <v>0</v>
      </c>
      <c r="F54" s="38">
        <f t="shared" si="0"/>
        <v>0</v>
      </c>
      <c r="G54" s="4" t="s">
        <v>49</v>
      </c>
    </row>
    <row r="55" spans="1:7" x14ac:dyDescent="0.2">
      <c r="A55" s="61" t="s">
        <v>50</v>
      </c>
      <c r="B55" s="61"/>
      <c r="C55" s="13">
        <v>2271</v>
      </c>
      <c r="D55" s="38">
        <v>0</v>
      </c>
      <c r="E55" s="38">
        <v>0</v>
      </c>
      <c r="F55" s="38">
        <f t="shared" si="0"/>
        <v>0</v>
      </c>
      <c r="G55" s="4" t="s">
        <v>50</v>
      </c>
    </row>
    <row r="56" spans="1:7" x14ac:dyDescent="0.2">
      <c r="A56" s="61" t="s">
        <v>51</v>
      </c>
      <c r="B56" s="61"/>
      <c r="C56" s="13">
        <v>2272</v>
      </c>
      <c r="D56" s="38">
        <v>0</v>
      </c>
      <c r="E56" s="38">
        <v>0</v>
      </c>
      <c r="F56" s="38">
        <f t="shared" si="0"/>
        <v>0</v>
      </c>
      <c r="G56" s="4" t="s">
        <v>51</v>
      </c>
    </row>
    <row r="57" spans="1:7" x14ac:dyDescent="0.2">
      <c r="A57" s="61" t="s">
        <v>52</v>
      </c>
      <c r="B57" s="61"/>
      <c r="C57" s="13">
        <v>2273</v>
      </c>
      <c r="D57" s="38">
        <v>0</v>
      </c>
      <c r="E57" s="38">
        <v>0</v>
      </c>
      <c r="F57" s="38">
        <f t="shared" si="0"/>
        <v>0</v>
      </c>
      <c r="G57" s="4" t="s">
        <v>52</v>
      </c>
    </row>
    <row r="58" spans="1:7" ht="36" x14ac:dyDescent="0.2">
      <c r="A58" s="61" t="s">
        <v>53</v>
      </c>
      <c r="B58" s="61"/>
      <c r="C58" s="13">
        <v>2282</v>
      </c>
      <c r="D58" s="38">
        <v>0</v>
      </c>
      <c r="E58" s="38">
        <v>0</v>
      </c>
      <c r="F58" s="38">
        <f t="shared" si="0"/>
        <v>0</v>
      </c>
      <c r="G58" s="4" t="s">
        <v>53</v>
      </c>
    </row>
    <row r="59" spans="1:7" x14ac:dyDescent="0.2">
      <c r="A59" s="61" t="s">
        <v>54</v>
      </c>
      <c r="B59" s="61"/>
      <c r="C59" s="13">
        <v>2800</v>
      </c>
      <c r="D59" s="38">
        <v>0</v>
      </c>
      <c r="E59" s="38">
        <v>500</v>
      </c>
      <c r="F59" s="38">
        <f t="shared" si="0"/>
        <v>500</v>
      </c>
      <c r="G59" s="4" t="s">
        <v>54</v>
      </c>
    </row>
    <row r="60" spans="1:7" x14ac:dyDescent="0.2">
      <c r="A60" s="61" t="s">
        <v>55</v>
      </c>
      <c r="B60" s="61"/>
      <c r="C60" s="13">
        <v>3000</v>
      </c>
      <c r="D60" s="38">
        <v>0</v>
      </c>
      <c r="E60" s="38">
        <v>0</v>
      </c>
      <c r="F60" s="38">
        <f t="shared" si="0"/>
        <v>0</v>
      </c>
      <c r="G60" s="4" t="s">
        <v>55</v>
      </c>
    </row>
    <row r="61" spans="1:7" x14ac:dyDescent="0.2">
      <c r="A61" s="61" t="s">
        <v>56</v>
      </c>
      <c r="B61" s="61"/>
      <c r="C61" s="13">
        <v>3100</v>
      </c>
      <c r="D61" s="38">
        <v>0</v>
      </c>
      <c r="E61" s="38">
        <v>0</v>
      </c>
      <c r="F61" s="38">
        <f t="shared" si="0"/>
        <v>0</v>
      </c>
      <c r="G61" s="4" t="s">
        <v>56</v>
      </c>
    </row>
    <row r="62" spans="1:7" ht="24" x14ac:dyDescent="0.2">
      <c r="A62" s="61" t="s">
        <v>57</v>
      </c>
      <c r="B62" s="61"/>
      <c r="C62" s="13">
        <v>3110</v>
      </c>
      <c r="D62" s="38">
        <v>0</v>
      </c>
      <c r="E62" s="38">
        <v>0</v>
      </c>
      <c r="F62" s="38">
        <f t="shared" si="0"/>
        <v>0</v>
      </c>
      <c r="G62" s="4" t="s">
        <v>57</v>
      </c>
    </row>
    <row r="63" spans="1:7" x14ac:dyDescent="0.2">
      <c r="A63" s="61" t="s">
        <v>58</v>
      </c>
      <c r="B63" s="61"/>
      <c r="C63" s="13">
        <v>3130</v>
      </c>
      <c r="D63" s="38">
        <v>0</v>
      </c>
      <c r="E63" s="38">
        <v>0</v>
      </c>
      <c r="F63" s="38">
        <f t="shared" si="0"/>
        <v>0</v>
      </c>
      <c r="G63" s="4" t="s">
        <v>58</v>
      </c>
    </row>
    <row r="64" spans="1:7" x14ac:dyDescent="0.2">
      <c r="A64" s="61" t="s">
        <v>59</v>
      </c>
      <c r="B64" s="61"/>
      <c r="C64" s="13">
        <v>3132</v>
      </c>
      <c r="D64" s="38">
        <v>0</v>
      </c>
      <c r="E64" s="38">
        <v>0</v>
      </c>
      <c r="F64" s="38">
        <f t="shared" si="0"/>
        <v>0</v>
      </c>
      <c r="G64" s="4" t="s">
        <v>59</v>
      </c>
    </row>
    <row r="65" spans="1:7" x14ac:dyDescent="0.2">
      <c r="A65" s="61" t="s">
        <v>60</v>
      </c>
      <c r="B65" s="61"/>
      <c r="C65" s="13">
        <v>3140</v>
      </c>
      <c r="D65" s="38">
        <v>0</v>
      </c>
      <c r="E65" s="38">
        <v>0</v>
      </c>
      <c r="F65" s="38">
        <f t="shared" si="0"/>
        <v>0</v>
      </c>
      <c r="G65" s="4" t="s">
        <v>60</v>
      </c>
    </row>
    <row r="66" spans="1:7" x14ac:dyDescent="0.2">
      <c r="A66" s="61" t="s">
        <v>61</v>
      </c>
      <c r="B66" s="61"/>
      <c r="C66" s="13">
        <v>3142</v>
      </c>
      <c r="D66" s="38">
        <v>0</v>
      </c>
      <c r="E66" s="38">
        <v>0</v>
      </c>
      <c r="F66" s="38">
        <f t="shared" si="0"/>
        <v>0</v>
      </c>
      <c r="G66" s="4" t="s">
        <v>61</v>
      </c>
    </row>
    <row r="67" spans="1:7" x14ac:dyDescent="0.2">
      <c r="A67" s="61" t="s">
        <v>62</v>
      </c>
      <c r="B67" s="61"/>
      <c r="C67" s="13">
        <v>4110</v>
      </c>
      <c r="D67" s="38">
        <v>0</v>
      </c>
      <c r="E67" s="38">
        <v>0</v>
      </c>
      <c r="F67" s="38">
        <f t="shared" si="0"/>
        <v>0</v>
      </c>
      <c r="G67" s="4" t="s">
        <v>62</v>
      </c>
    </row>
    <row r="68" spans="1:7" ht="24" x14ac:dyDescent="0.2">
      <c r="A68" s="61" t="s">
        <v>63</v>
      </c>
      <c r="B68" s="61"/>
      <c r="C68" s="13">
        <v>4111</v>
      </c>
      <c r="D68" s="38">
        <v>0</v>
      </c>
      <c r="E68" s="38">
        <v>0</v>
      </c>
      <c r="F68" s="38">
        <f t="shared" si="0"/>
        <v>0</v>
      </c>
      <c r="G68" s="4" t="s">
        <v>63</v>
      </c>
    </row>
    <row r="69" spans="1:7" ht="24" x14ac:dyDescent="0.2">
      <c r="A69" s="61" t="s">
        <v>64</v>
      </c>
      <c r="B69" s="61"/>
      <c r="C69" s="13">
        <v>4112</v>
      </c>
      <c r="D69" s="38">
        <v>0</v>
      </c>
      <c r="E69" s="38">
        <v>0</v>
      </c>
      <c r="F69" s="38">
        <f t="shared" si="0"/>
        <v>0</v>
      </c>
      <c r="G69" s="4" t="s">
        <v>64</v>
      </c>
    </row>
    <row r="70" spans="1:7" x14ac:dyDescent="0.2">
      <c r="A70" s="61" t="s">
        <v>65</v>
      </c>
      <c r="B70" s="61"/>
      <c r="C70" s="13">
        <v>4113</v>
      </c>
      <c r="D70" s="38">
        <v>0</v>
      </c>
      <c r="E70" s="38">
        <v>0</v>
      </c>
      <c r="F70" s="38">
        <f t="shared" si="0"/>
        <v>0</v>
      </c>
      <c r="G70" s="4" t="s">
        <v>65</v>
      </c>
    </row>
    <row r="71" spans="1:7" x14ac:dyDescent="0.2">
      <c r="A71" s="61" t="s">
        <v>66</v>
      </c>
      <c r="B71" s="61"/>
      <c r="C71" s="13">
        <v>4210</v>
      </c>
      <c r="D71" s="38">
        <v>0</v>
      </c>
      <c r="E71" s="38">
        <v>0</v>
      </c>
      <c r="F71" s="38">
        <f t="shared" si="0"/>
        <v>0</v>
      </c>
      <c r="G71" s="4" t="s">
        <v>66</v>
      </c>
    </row>
    <row r="74" spans="1:7" ht="25.5" customHeight="1" x14ac:dyDescent="0.2">
      <c r="A74" s="64" t="s">
        <v>68</v>
      </c>
      <c r="B74" s="64"/>
      <c r="D74" s="5"/>
      <c r="F74" s="5" t="s">
        <v>67</v>
      </c>
    </row>
    <row r="75" spans="1:7" x14ac:dyDescent="0.2">
      <c r="D75" s="15" t="s">
        <v>70</v>
      </c>
      <c r="F75" s="15" t="s">
        <v>71</v>
      </c>
    </row>
    <row r="76" spans="1:7" ht="25.5" customHeight="1" x14ac:dyDescent="0.2">
      <c r="A76" s="64" t="s">
        <v>69</v>
      </c>
      <c r="B76" s="64"/>
      <c r="D76" s="5"/>
      <c r="F76" s="5" t="s">
        <v>92</v>
      </c>
    </row>
    <row r="77" spans="1:7" x14ac:dyDescent="0.2">
      <c r="D77" s="15" t="s">
        <v>70</v>
      </c>
      <c r="F77" s="15" t="s">
        <v>71</v>
      </c>
    </row>
    <row r="78" spans="1:7" x14ac:dyDescent="0.2">
      <c r="A78" t="s">
        <v>72</v>
      </c>
      <c r="B78" s="5" t="s">
        <v>91</v>
      </c>
    </row>
    <row r="79" spans="1:7" x14ac:dyDescent="0.2">
      <c r="B79" s="1" t="s">
        <v>73</v>
      </c>
    </row>
    <row r="81" spans="1:6" ht="23.25" customHeight="1" x14ac:dyDescent="0.2">
      <c r="A81" s="65" t="s">
        <v>75</v>
      </c>
      <c r="B81" s="65"/>
      <c r="C81" s="65"/>
      <c r="D81" s="65"/>
      <c r="E81" s="65"/>
      <c r="F81" s="65"/>
    </row>
    <row r="82" spans="1:6" ht="23.25" customHeight="1" x14ac:dyDescent="0.2">
      <c r="A82" s="65" t="s">
        <v>76</v>
      </c>
      <c r="B82" s="65"/>
      <c r="C82" s="65"/>
      <c r="D82" s="65"/>
      <c r="E82" s="65"/>
      <c r="F82" s="65"/>
    </row>
  </sheetData>
  <mergeCells count="72">
    <mergeCell ref="A76:B76"/>
    <mergeCell ref="A81:F81"/>
    <mergeCell ref="A82:F82"/>
    <mergeCell ref="D3:F3"/>
    <mergeCell ref="D5:F5"/>
    <mergeCell ref="D7:F7"/>
    <mergeCell ref="A67:B67"/>
    <mergeCell ref="A68:B68"/>
    <mergeCell ref="A69:B69"/>
    <mergeCell ref="A70:B70"/>
    <mergeCell ref="A71:B71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54:B54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B18:F18"/>
    <mergeCell ref="D1:F1"/>
    <mergeCell ref="B2:F2"/>
    <mergeCell ref="D8:F8"/>
    <mergeCell ref="D4:F4"/>
    <mergeCell ref="D6:F6"/>
    <mergeCell ref="A12:F12"/>
    <mergeCell ref="C13:F13"/>
    <mergeCell ref="A14:F14"/>
    <mergeCell ref="C15:F15"/>
    <mergeCell ref="A10:F10"/>
    <mergeCell ref="B17:F17"/>
  </mergeCells>
  <pageMargins left="1.1023622047244095" right="1.1023622047244095" top="0.51181102362204722" bottom="0.51181102362204722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20" workbookViewId="0">
      <selection activeCell="A49" sqref="A49:F84"/>
    </sheetView>
  </sheetViews>
  <sheetFormatPr defaultRowHeight="12.75" x14ac:dyDescent="0.2"/>
  <cols>
    <col min="1" max="1" width="30.7109375" customWidth="1"/>
    <col min="2" max="2" width="19.28515625" customWidth="1"/>
    <col min="3" max="3" width="8.7109375" customWidth="1"/>
    <col min="4" max="4" width="18.85546875" customWidth="1"/>
    <col min="5" max="5" width="18.5703125" customWidth="1"/>
    <col min="6" max="6" width="22.140625" customWidth="1"/>
    <col min="7" max="7" width="44.7109375" customWidth="1"/>
  </cols>
  <sheetData>
    <row r="1" spans="1:10" ht="39.75" customHeight="1" x14ac:dyDescent="0.2">
      <c r="D1" s="46" t="s">
        <v>0</v>
      </c>
      <c r="E1" s="47"/>
      <c r="F1" s="47"/>
    </row>
    <row r="2" spans="1:10" ht="23.25" customHeight="1" x14ac:dyDescent="0.2">
      <c r="B2" s="48" t="s">
        <v>95</v>
      </c>
      <c r="C2" s="47"/>
      <c r="D2" s="47"/>
      <c r="E2" s="47"/>
      <c r="F2" s="47"/>
    </row>
    <row r="3" spans="1:10" ht="12.95" customHeight="1" x14ac:dyDescent="0.2">
      <c r="B3" s="18"/>
      <c r="C3" s="19"/>
      <c r="D3" s="66" t="s">
        <v>77</v>
      </c>
      <c r="E3" s="67"/>
      <c r="F3" s="67"/>
    </row>
    <row r="4" spans="1:10" ht="24.95" customHeight="1" x14ac:dyDescent="0.2">
      <c r="D4" s="50" t="s">
        <v>2</v>
      </c>
      <c r="E4" s="50"/>
      <c r="F4" s="50"/>
      <c r="J4" s="2"/>
    </row>
    <row r="5" spans="1:10" ht="12.95" customHeight="1" x14ac:dyDescent="0.2">
      <c r="D5" s="68" t="s">
        <v>78</v>
      </c>
      <c r="E5" s="69"/>
      <c r="F5" s="69"/>
      <c r="J5" s="2"/>
    </row>
    <row r="6" spans="1:10" ht="20.100000000000001" customHeight="1" x14ac:dyDescent="0.2">
      <c r="D6" s="51" t="s">
        <v>3</v>
      </c>
      <c r="E6" s="51"/>
      <c r="F6" s="51"/>
      <c r="J6" s="2"/>
    </row>
    <row r="7" spans="1:10" ht="12.95" customHeight="1" x14ac:dyDescent="0.2">
      <c r="D7" s="70" t="s">
        <v>79</v>
      </c>
      <c r="E7" s="71"/>
      <c r="F7" s="71"/>
      <c r="J7" s="2"/>
    </row>
    <row r="8" spans="1:10" ht="20.100000000000001" customHeight="1" x14ac:dyDescent="0.2">
      <c r="D8" s="49" t="str">
        <f>'24418_1014030'!D8:F8</f>
        <v>27.12.2018р.</v>
      </c>
      <c r="E8" s="49"/>
      <c r="F8" s="49"/>
    </row>
    <row r="9" spans="1:10" x14ac:dyDescent="0.2">
      <c r="D9" s="1" t="s">
        <v>1</v>
      </c>
    </row>
    <row r="10" spans="1:10" ht="21" x14ac:dyDescent="0.35">
      <c r="A10" s="53" t="str">
        <f>'24418_1014030'!A10:F10</f>
        <v xml:space="preserve">Кошторис на  2019 рік </v>
      </c>
      <c r="B10" s="54"/>
      <c r="C10" s="54"/>
      <c r="D10" s="54"/>
      <c r="E10" s="54"/>
      <c r="F10" s="54"/>
    </row>
    <row r="12" spans="1:10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10" x14ac:dyDescent="0.2">
      <c r="A13" s="3"/>
      <c r="B13" s="3"/>
      <c r="C13" s="45" t="s">
        <v>4</v>
      </c>
      <c r="D13" s="45"/>
      <c r="E13" s="45"/>
      <c r="F13" s="45"/>
    </row>
    <row r="14" spans="1:10" x14ac:dyDescent="0.2">
      <c r="A14" s="52" t="s">
        <v>5</v>
      </c>
      <c r="B14" s="52"/>
      <c r="C14" s="52"/>
      <c r="D14" s="52"/>
      <c r="E14" s="52"/>
      <c r="F14" s="52"/>
    </row>
    <row r="15" spans="1:10" x14ac:dyDescent="0.2">
      <c r="A15" s="3"/>
      <c r="B15" s="3"/>
      <c r="C15" s="45" t="s">
        <v>6</v>
      </c>
      <c r="D15" s="45"/>
      <c r="E15" s="45"/>
      <c r="F15" s="45"/>
    </row>
    <row r="16" spans="1:10" x14ac:dyDescent="0.2">
      <c r="A16" s="3" t="s">
        <v>7</v>
      </c>
      <c r="B16" s="3"/>
      <c r="C16" s="3"/>
      <c r="D16" s="3"/>
      <c r="E16" s="3"/>
      <c r="F16" s="3"/>
    </row>
    <row r="17" spans="1:6" ht="3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8.25" customHeight="1" x14ac:dyDescent="0.2">
      <c r="A18" s="3" t="s">
        <v>10</v>
      </c>
      <c r="B18" s="45"/>
      <c r="C18" s="45"/>
      <c r="D18" s="45"/>
      <c r="E18" s="45"/>
      <c r="F18" s="45"/>
    </row>
    <row r="19" spans="1:6" ht="78.75" customHeight="1" x14ac:dyDescent="0.2">
      <c r="A19" s="14" t="s">
        <v>11</v>
      </c>
      <c r="B19" s="45" t="s">
        <v>81</v>
      </c>
      <c r="C19" s="45"/>
      <c r="D19" s="45"/>
      <c r="E19" s="45"/>
      <c r="F19" s="45"/>
    </row>
    <row r="20" spans="1:6" ht="12.95" customHeight="1" x14ac:dyDescent="0.2">
      <c r="A20" s="14"/>
      <c r="B20" s="16"/>
      <c r="C20" s="16"/>
      <c r="D20" s="16"/>
      <c r="E20" s="1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6" t="s">
        <v>16</v>
      </c>
      <c r="E22" s="6" t="s">
        <v>17</v>
      </c>
      <c r="F22" s="57"/>
    </row>
    <row r="23" spans="1:6" x14ac:dyDescent="0.2">
      <c r="A23" s="58">
        <v>1</v>
      </c>
      <c r="B23" s="58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59" t="s">
        <v>19</v>
      </c>
      <c r="B24" s="60"/>
      <c r="C24" s="7" t="s">
        <v>20</v>
      </c>
      <c r="D24" s="38">
        <v>1066400</v>
      </c>
      <c r="E24" s="38">
        <v>5000</v>
      </c>
      <c r="F24" s="38">
        <f>D24+E24</f>
        <v>1071400</v>
      </c>
    </row>
    <row r="25" spans="1:6" x14ac:dyDescent="0.2">
      <c r="A25" s="56" t="s">
        <v>21</v>
      </c>
      <c r="B25" s="56"/>
      <c r="C25" s="9" t="s">
        <v>20</v>
      </c>
      <c r="D25" s="39">
        <f>D44</f>
        <v>1066400</v>
      </c>
      <c r="E25" s="40" t="s">
        <v>20</v>
      </c>
      <c r="F25" s="39">
        <f>D25</f>
        <v>1066400</v>
      </c>
    </row>
    <row r="26" spans="1:6" ht="25.5" customHeight="1" x14ac:dyDescent="0.2">
      <c r="A26" s="56" t="s">
        <v>22</v>
      </c>
      <c r="B26" s="56"/>
      <c r="C26" s="9" t="s">
        <v>20</v>
      </c>
      <c r="D26" s="40" t="s">
        <v>20</v>
      </c>
      <c r="E26" s="39">
        <f>E44</f>
        <v>5000</v>
      </c>
      <c r="F26" s="39">
        <v>5000</v>
      </c>
    </row>
    <row r="27" spans="1:6" ht="25.5" customHeight="1" x14ac:dyDescent="0.2">
      <c r="A27" s="56" t="s">
        <v>23</v>
      </c>
      <c r="B27" s="56"/>
      <c r="C27" s="9">
        <v>25010000</v>
      </c>
      <c r="D27" s="40" t="s">
        <v>20</v>
      </c>
      <c r="E27" s="39">
        <f>E29</f>
        <v>5000</v>
      </c>
      <c r="F27" s="39">
        <f>E27</f>
        <v>5000</v>
      </c>
    </row>
    <row r="28" spans="1:6" x14ac:dyDescent="0.2">
      <c r="A28" s="56" t="s">
        <v>24</v>
      </c>
      <c r="B28" s="56"/>
      <c r="C28" s="12"/>
      <c r="D28" s="39"/>
      <c r="E28" s="39"/>
      <c r="F28" s="39"/>
    </row>
    <row r="29" spans="1:6" ht="25.5" customHeight="1" x14ac:dyDescent="0.2">
      <c r="A29" s="56" t="s">
        <v>25</v>
      </c>
      <c r="B29" s="56"/>
      <c r="C29" s="9">
        <v>25010100</v>
      </c>
      <c r="D29" s="40" t="s">
        <v>20</v>
      </c>
      <c r="E29" s="39">
        <v>5000</v>
      </c>
      <c r="F29" s="39">
        <f>E29</f>
        <v>5000</v>
      </c>
    </row>
    <row r="30" spans="1:6" ht="25.5" customHeight="1" x14ac:dyDescent="0.2">
      <c r="A30" s="56" t="s">
        <v>26</v>
      </c>
      <c r="B30" s="56"/>
      <c r="C30" s="9">
        <v>25010200</v>
      </c>
      <c r="D30" s="40" t="s">
        <v>20</v>
      </c>
      <c r="E30" s="39">
        <v>0</v>
      </c>
      <c r="F30" s="39">
        <v>0</v>
      </c>
    </row>
    <row r="31" spans="1:6" x14ac:dyDescent="0.2">
      <c r="A31" s="56" t="s">
        <v>27</v>
      </c>
      <c r="B31" s="56"/>
      <c r="C31" s="9">
        <v>25010300</v>
      </c>
      <c r="D31" s="40" t="s">
        <v>20</v>
      </c>
      <c r="E31" s="39">
        <v>0</v>
      </c>
      <c r="F31" s="39">
        <v>0</v>
      </c>
    </row>
    <row r="32" spans="1:6" ht="38.25" customHeight="1" x14ac:dyDescent="0.2">
      <c r="A32" s="56" t="s">
        <v>28</v>
      </c>
      <c r="B32" s="56"/>
      <c r="C32" s="9">
        <v>25010400</v>
      </c>
      <c r="D32" s="40" t="s">
        <v>20</v>
      </c>
      <c r="E32" s="39">
        <v>0</v>
      </c>
      <c r="F32" s="39">
        <v>0</v>
      </c>
    </row>
    <row r="33" spans="1:7" ht="25.5" customHeight="1" x14ac:dyDescent="0.2">
      <c r="A33" s="56" t="s">
        <v>29</v>
      </c>
      <c r="B33" s="56"/>
      <c r="C33" s="9">
        <v>25020000</v>
      </c>
      <c r="D33" s="40" t="s">
        <v>20</v>
      </c>
      <c r="E33" s="39">
        <v>0</v>
      </c>
      <c r="F33" s="39">
        <v>0</v>
      </c>
    </row>
    <row r="34" spans="1:7" x14ac:dyDescent="0.2">
      <c r="A34" s="56" t="s">
        <v>24</v>
      </c>
      <c r="B34" s="56"/>
      <c r="C34" s="12"/>
      <c r="D34" s="39"/>
      <c r="E34" s="39"/>
      <c r="F34" s="39"/>
    </row>
    <row r="35" spans="1:7" x14ac:dyDescent="0.2">
      <c r="A35" s="56" t="s">
        <v>30</v>
      </c>
      <c r="B35" s="56"/>
      <c r="C35" s="9">
        <v>25020100</v>
      </c>
      <c r="D35" s="40" t="s">
        <v>20</v>
      </c>
      <c r="E35" s="39">
        <v>0</v>
      </c>
      <c r="F35" s="39">
        <v>0</v>
      </c>
    </row>
    <row r="36" spans="1:7" ht="52.5" customHeight="1" x14ac:dyDescent="0.2">
      <c r="A36" s="56" t="s">
        <v>31</v>
      </c>
      <c r="B36" s="56"/>
      <c r="C36" s="9">
        <v>25020200</v>
      </c>
      <c r="D36" s="40" t="s">
        <v>20</v>
      </c>
      <c r="E36" s="39">
        <v>0</v>
      </c>
      <c r="F36" s="39">
        <v>0</v>
      </c>
    </row>
    <row r="37" spans="1:7" ht="59.45" customHeight="1" x14ac:dyDescent="0.2">
      <c r="A37" s="56" t="s">
        <v>32</v>
      </c>
      <c r="B37" s="56"/>
      <c r="C37" s="9">
        <v>25020300</v>
      </c>
      <c r="D37" s="40" t="s">
        <v>20</v>
      </c>
      <c r="E37" s="39">
        <v>0</v>
      </c>
      <c r="F37" s="39">
        <v>0</v>
      </c>
    </row>
    <row r="38" spans="1:7" ht="59.45" customHeight="1" x14ac:dyDescent="0.2">
      <c r="A38" s="56" t="s">
        <v>33</v>
      </c>
      <c r="B38" s="56"/>
      <c r="C38" s="9">
        <v>25020400</v>
      </c>
      <c r="D38" s="40" t="s">
        <v>20</v>
      </c>
      <c r="E38" s="39">
        <v>0</v>
      </c>
      <c r="F38" s="39">
        <v>0</v>
      </c>
    </row>
    <row r="39" spans="1:7" x14ac:dyDescent="0.2">
      <c r="A39" s="56" t="s">
        <v>34</v>
      </c>
      <c r="B39" s="56"/>
      <c r="C39" s="12"/>
      <c r="D39" s="40" t="s">
        <v>20</v>
      </c>
      <c r="E39" s="39">
        <v>0</v>
      </c>
      <c r="F39" s="39">
        <v>0</v>
      </c>
    </row>
    <row r="40" spans="1:7" ht="25.5" customHeight="1" x14ac:dyDescent="0.2">
      <c r="A40" s="56" t="s">
        <v>35</v>
      </c>
      <c r="B40" s="56"/>
      <c r="C40" s="12"/>
      <c r="D40" s="40" t="s">
        <v>20</v>
      </c>
      <c r="E40" s="39"/>
      <c r="F40" s="39"/>
    </row>
    <row r="41" spans="1:7" ht="37.5" customHeight="1" x14ac:dyDescent="0.2">
      <c r="A41" s="56" t="s">
        <v>36</v>
      </c>
      <c r="B41" s="56"/>
      <c r="C41" s="12"/>
      <c r="D41" s="40" t="s">
        <v>20</v>
      </c>
      <c r="E41" s="39">
        <v>0</v>
      </c>
      <c r="F41" s="39">
        <v>0</v>
      </c>
    </row>
    <row r="42" spans="1:7" ht="23.25" customHeight="1" x14ac:dyDescent="0.2">
      <c r="A42" s="56" t="s">
        <v>37</v>
      </c>
      <c r="B42" s="56"/>
      <c r="C42" s="12"/>
      <c r="D42" s="40" t="s">
        <v>20</v>
      </c>
      <c r="E42" s="39"/>
      <c r="F42" s="39"/>
    </row>
    <row r="43" spans="1:7" ht="25.5" customHeight="1" x14ac:dyDescent="0.2">
      <c r="A43" s="56"/>
      <c r="B43" s="56"/>
      <c r="C43" s="12"/>
      <c r="D43" s="40" t="s">
        <v>20</v>
      </c>
      <c r="E43" s="40" t="s">
        <v>38</v>
      </c>
      <c r="F43" s="40" t="s">
        <v>38</v>
      </c>
    </row>
    <row r="44" spans="1:7" x14ac:dyDescent="0.2">
      <c r="A44" s="62" t="s">
        <v>39</v>
      </c>
      <c r="B44" s="63"/>
      <c r="C44" s="9" t="s">
        <v>20</v>
      </c>
      <c r="D44" s="39">
        <f>D45+D61+D68+D72</f>
        <v>1066400</v>
      </c>
      <c r="E44" s="39">
        <f>E45+E61+E68+E72</f>
        <v>5000</v>
      </c>
      <c r="F44" s="39">
        <f>D44+E44</f>
        <v>1071400</v>
      </c>
    </row>
    <row r="45" spans="1:7" x14ac:dyDescent="0.2">
      <c r="A45" s="56" t="s">
        <v>40</v>
      </c>
      <c r="B45" s="56"/>
      <c r="C45" s="12">
        <v>2000</v>
      </c>
      <c r="D45" s="39">
        <f>D46+D49+D50+D60</f>
        <v>1066400</v>
      </c>
      <c r="E45" s="39">
        <f>E46+E49+E50+E60</f>
        <v>5000</v>
      </c>
      <c r="F45" s="39">
        <f t="shared" ref="F45:F72" si="0">SUM(D45:E45)</f>
        <v>1071400</v>
      </c>
      <c r="G45" s="4" t="s">
        <v>40</v>
      </c>
    </row>
    <row r="46" spans="1:7" x14ac:dyDescent="0.2">
      <c r="A46" s="61" t="s">
        <v>41</v>
      </c>
      <c r="B46" s="61"/>
      <c r="C46" s="13">
        <v>2110</v>
      </c>
      <c r="D46" s="38">
        <f>SUM(D47:D48)</f>
        <v>455500</v>
      </c>
      <c r="E46" s="38">
        <f>SUM(E47:E48)</f>
        <v>0</v>
      </c>
      <c r="F46" s="39">
        <f t="shared" si="0"/>
        <v>455500</v>
      </c>
      <c r="G46" s="4" t="s">
        <v>41</v>
      </c>
    </row>
    <row r="47" spans="1:7" x14ac:dyDescent="0.2">
      <c r="A47" s="61" t="s">
        <v>42</v>
      </c>
      <c r="B47" s="61"/>
      <c r="C47" s="13">
        <v>2111</v>
      </c>
      <c r="D47" s="38">
        <v>455500</v>
      </c>
      <c r="E47" s="38">
        <v>0</v>
      </c>
      <c r="F47" s="39">
        <f t="shared" si="0"/>
        <v>455500</v>
      </c>
      <c r="G47" s="4" t="s">
        <v>42</v>
      </c>
    </row>
    <row r="48" spans="1:7" x14ac:dyDescent="0.2">
      <c r="A48" s="61" t="s">
        <v>43</v>
      </c>
      <c r="B48" s="61"/>
      <c r="C48" s="13">
        <v>2112</v>
      </c>
      <c r="D48" s="38">
        <v>0</v>
      </c>
      <c r="E48" s="38">
        <v>0</v>
      </c>
      <c r="F48" s="39">
        <f t="shared" si="0"/>
        <v>0</v>
      </c>
      <c r="G48" s="4" t="s">
        <v>43</v>
      </c>
    </row>
    <row r="49" spans="1:7" x14ac:dyDescent="0.2">
      <c r="A49" s="61" t="s">
        <v>44</v>
      </c>
      <c r="B49" s="61"/>
      <c r="C49" s="13">
        <v>2120</v>
      </c>
      <c r="D49" s="38">
        <v>100200</v>
      </c>
      <c r="E49" s="38">
        <v>0</v>
      </c>
      <c r="F49" s="39">
        <f t="shared" si="0"/>
        <v>100200</v>
      </c>
      <c r="G49" s="4" t="s">
        <v>44</v>
      </c>
    </row>
    <row r="50" spans="1:7" x14ac:dyDescent="0.2">
      <c r="A50" s="61" t="s">
        <v>45</v>
      </c>
      <c r="B50" s="61"/>
      <c r="C50" s="13">
        <v>2200</v>
      </c>
      <c r="D50" s="38">
        <f>D51+D52+D53+D54+D59</f>
        <v>510700</v>
      </c>
      <c r="E50" s="38">
        <f>E51+E52+E53+E54+E59</f>
        <v>4500</v>
      </c>
      <c r="F50" s="39">
        <f t="shared" si="0"/>
        <v>515200</v>
      </c>
      <c r="G50" s="4" t="s">
        <v>45</v>
      </c>
    </row>
    <row r="51" spans="1:7" x14ac:dyDescent="0.2">
      <c r="A51" s="61" t="s">
        <v>46</v>
      </c>
      <c r="B51" s="61"/>
      <c r="C51" s="13">
        <v>2210</v>
      </c>
      <c r="D51" s="38">
        <v>94300</v>
      </c>
      <c r="E51" s="38">
        <v>1500</v>
      </c>
      <c r="F51" s="39">
        <f t="shared" si="0"/>
        <v>95800</v>
      </c>
      <c r="G51" s="4" t="s">
        <v>46</v>
      </c>
    </row>
    <row r="52" spans="1:7" x14ac:dyDescent="0.2">
      <c r="A52" s="61" t="s">
        <v>47</v>
      </c>
      <c r="B52" s="61"/>
      <c r="C52" s="13">
        <v>2240</v>
      </c>
      <c r="D52" s="38">
        <v>120400</v>
      </c>
      <c r="E52" s="38">
        <v>2000</v>
      </c>
      <c r="F52" s="39">
        <f t="shared" si="0"/>
        <v>122400</v>
      </c>
      <c r="G52" s="4" t="s">
        <v>47</v>
      </c>
    </row>
    <row r="53" spans="1:7" x14ac:dyDescent="0.2">
      <c r="A53" s="61" t="s">
        <v>48</v>
      </c>
      <c r="B53" s="61"/>
      <c r="C53" s="13">
        <v>2250</v>
      </c>
      <c r="D53" s="38">
        <v>3500</v>
      </c>
      <c r="E53" s="38">
        <v>0</v>
      </c>
      <c r="F53" s="39">
        <f t="shared" si="0"/>
        <v>3500</v>
      </c>
      <c r="G53" s="4" t="s">
        <v>48</v>
      </c>
    </row>
    <row r="54" spans="1:7" x14ac:dyDescent="0.2">
      <c r="A54" s="61" t="s">
        <v>49</v>
      </c>
      <c r="B54" s="61"/>
      <c r="C54" s="13">
        <v>2270</v>
      </c>
      <c r="D54" s="38">
        <f>SUM(D55:D57)</f>
        <v>287500</v>
      </c>
      <c r="E54" s="38">
        <f>SUM(E55:E57)</f>
        <v>1000</v>
      </c>
      <c r="F54" s="39">
        <f t="shared" si="0"/>
        <v>288500</v>
      </c>
      <c r="G54" s="4" t="s">
        <v>49</v>
      </c>
    </row>
    <row r="55" spans="1:7" x14ac:dyDescent="0.2">
      <c r="A55" s="61" t="s">
        <v>50</v>
      </c>
      <c r="B55" s="61"/>
      <c r="C55" s="13">
        <v>2271</v>
      </c>
      <c r="D55" s="38">
        <v>275000</v>
      </c>
      <c r="E55" s="38">
        <v>0</v>
      </c>
      <c r="F55" s="39">
        <f t="shared" si="0"/>
        <v>275000</v>
      </c>
      <c r="G55" s="4" t="s">
        <v>50</v>
      </c>
    </row>
    <row r="56" spans="1:7" x14ac:dyDescent="0.2">
      <c r="A56" s="61" t="s">
        <v>51</v>
      </c>
      <c r="B56" s="61"/>
      <c r="C56" s="13">
        <v>2272</v>
      </c>
      <c r="D56" s="38">
        <v>1500</v>
      </c>
      <c r="E56" s="38">
        <v>1000</v>
      </c>
      <c r="F56" s="39">
        <f t="shared" si="0"/>
        <v>2500</v>
      </c>
      <c r="G56" s="4" t="s">
        <v>51</v>
      </c>
    </row>
    <row r="57" spans="1:7" x14ac:dyDescent="0.2">
      <c r="A57" s="61" t="s">
        <v>52</v>
      </c>
      <c r="B57" s="61"/>
      <c r="C57" s="13">
        <v>2273</v>
      </c>
      <c r="D57" s="38">
        <v>11000</v>
      </c>
      <c r="E57" s="38">
        <v>0</v>
      </c>
      <c r="F57" s="39">
        <f t="shared" si="0"/>
        <v>11000</v>
      </c>
      <c r="G57" s="4" t="s">
        <v>52</v>
      </c>
    </row>
    <row r="58" spans="1:7" ht="23.45" customHeight="1" x14ac:dyDescent="0.2">
      <c r="A58" s="72" t="s">
        <v>86</v>
      </c>
      <c r="B58" s="73"/>
      <c r="C58" s="13">
        <v>2280</v>
      </c>
      <c r="D58" s="38">
        <f>D59</f>
        <v>5000</v>
      </c>
      <c r="E58" s="38">
        <f>E59</f>
        <v>0</v>
      </c>
      <c r="F58" s="39">
        <f t="shared" si="0"/>
        <v>5000</v>
      </c>
      <c r="G58" s="4"/>
    </row>
    <row r="59" spans="1:7" ht="36" x14ac:dyDescent="0.2">
      <c r="A59" s="61" t="s">
        <v>53</v>
      </c>
      <c r="B59" s="61"/>
      <c r="C59" s="13">
        <v>2282</v>
      </c>
      <c r="D59" s="38">
        <v>5000</v>
      </c>
      <c r="E59" s="38">
        <v>0</v>
      </c>
      <c r="F59" s="39">
        <f t="shared" si="0"/>
        <v>5000</v>
      </c>
      <c r="G59" s="4" t="s">
        <v>53</v>
      </c>
    </row>
    <row r="60" spans="1:7" x14ac:dyDescent="0.2">
      <c r="A60" s="61" t="s">
        <v>54</v>
      </c>
      <c r="B60" s="61"/>
      <c r="C60" s="13">
        <v>2800</v>
      </c>
      <c r="D60" s="38">
        <v>0</v>
      </c>
      <c r="E60" s="38">
        <v>500</v>
      </c>
      <c r="F60" s="39">
        <f t="shared" si="0"/>
        <v>500</v>
      </c>
      <c r="G60" s="4" t="s">
        <v>54</v>
      </c>
    </row>
    <row r="61" spans="1:7" x14ac:dyDescent="0.2">
      <c r="A61" s="61" t="s">
        <v>55</v>
      </c>
      <c r="B61" s="61"/>
      <c r="C61" s="13">
        <v>3000</v>
      </c>
      <c r="D61" s="38">
        <v>0</v>
      </c>
      <c r="E61" s="38">
        <v>0</v>
      </c>
      <c r="F61" s="39">
        <f t="shared" si="0"/>
        <v>0</v>
      </c>
      <c r="G61" s="4" t="s">
        <v>55</v>
      </c>
    </row>
    <row r="62" spans="1:7" x14ac:dyDescent="0.2">
      <c r="A62" s="61" t="s">
        <v>56</v>
      </c>
      <c r="B62" s="61"/>
      <c r="C62" s="13">
        <v>3100</v>
      </c>
      <c r="D62" s="38">
        <v>0</v>
      </c>
      <c r="E62" s="38">
        <v>0</v>
      </c>
      <c r="F62" s="39">
        <f t="shared" si="0"/>
        <v>0</v>
      </c>
      <c r="G62" s="4" t="s">
        <v>56</v>
      </c>
    </row>
    <row r="63" spans="1:7" ht="24" x14ac:dyDescent="0.2">
      <c r="A63" s="61" t="s">
        <v>57</v>
      </c>
      <c r="B63" s="61"/>
      <c r="C63" s="13">
        <v>3110</v>
      </c>
      <c r="D63" s="38">
        <v>0</v>
      </c>
      <c r="E63" s="38">
        <v>0</v>
      </c>
      <c r="F63" s="39">
        <f t="shared" si="0"/>
        <v>0</v>
      </c>
      <c r="G63" s="4" t="s">
        <v>57</v>
      </c>
    </row>
    <row r="64" spans="1:7" x14ac:dyDescent="0.2">
      <c r="A64" s="61" t="s">
        <v>58</v>
      </c>
      <c r="B64" s="61"/>
      <c r="C64" s="13">
        <v>3130</v>
      </c>
      <c r="D64" s="38">
        <v>0</v>
      </c>
      <c r="E64" s="38">
        <v>0</v>
      </c>
      <c r="F64" s="39">
        <f t="shared" si="0"/>
        <v>0</v>
      </c>
      <c r="G64" s="4" t="s">
        <v>58</v>
      </c>
    </row>
    <row r="65" spans="1:7" x14ac:dyDescent="0.2">
      <c r="A65" s="61" t="s">
        <v>59</v>
      </c>
      <c r="B65" s="61"/>
      <c r="C65" s="13">
        <v>3132</v>
      </c>
      <c r="D65" s="38">
        <v>0</v>
      </c>
      <c r="E65" s="38">
        <v>0</v>
      </c>
      <c r="F65" s="39">
        <f t="shared" si="0"/>
        <v>0</v>
      </c>
      <c r="G65" s="4" t="s">
        <v>59</v>
      </c>
    </row>
    <row r="66" spans="1:7" x14ac:dyDescent="0.2">
      <c r="A66" s="61" t="s">
        <v>60</v>
      </c>
      <c r="B66" s="61"/>
      <c r="C66" s="13">
        <v>3140</v>
      </c>
      <c r="D66" s="38">
        <v>0</v>
      </c>
      <c r="E66" s="38">
        <v>0</v>
      </c>
      <c r="F66" s="39">
        <f t="shared" si="0"/>
        <v>0</v>
      </c>
      <c r="G66" s="4" t="s">
        <v>60</v>
      </c>
    </row>
    <row r="67" spans="1:7" x14ac:dyDescent="0.2">
      <c r="A67" s="61" t="s">
        <v>61</v>
      </c>
      <c r="B67" s="61"/>
      <c r="C67" s="13">
        <v>3142</v>
      </c>
      <c r="D67" s="38">
        <v>0</v>
      </c>
      <c r="E67" s="38">
        <v>0</v>
      </c>
      <c r="F67" s="39">
        <f t="shared" si="0"/>
        <v>0</v>
      </c>
      <c r="G67" s="4" t="s">
        <v>61</v>
      </c>
    </row>
    <row r="68" spans="1:7" x14ac:dyDescent="0.2">
      <c r="A68" s="61" t="s">
        <v>62</v>
      </c>
      <c r="B68" s="61"/>
      <c r="C68" s="13">
        <v>4110</v>
      </c>
      <c r="D68" s="38">
        <v>0</v>
      </c>
      <c r="E68" s="38">
        <v>0</v>
      </c>
      <c r="F68" s="39">
        <f t="shared" si="0"/>
        <v>0</v>
      </c>
      <c r="G68" s="4" t="s">
        <v>62</v>
      </c>
    </row>
    <row r="69" spans="1:7" ht="24" x14ac:dyDescent="0.2">
      <c r="A69" s="61" t="s">
        <v>63</v>
      </c>
      <c r="B69" s="61"/>
      <c r="C69" s="13">
        <v>4111</v>
      </c>
      <c r="D69" s="38">
        <v>0</v>
      </c>
      <c r="E69" s="38">
        <v>0</v>
      </c>
      <c r="F69" s="39">
        <f t="shared" si="0"/>
        <v>0</v>
      </c>
      <c r="G69" s="4" t="s">
        <v>63</v>
      </c>
    </row>
    <row r="70" spans="1:7" ht="24" x14ac:dyDescent="0.2">
      <c r="A70" s="61" t="s">
        <v>64</v>
      </c>
      <c r="B70" s="61"/>
      <c r="C70" s="13">
        <v>4112</v>
      </c>
      <c r="D70" s="38">
        <v>0</v>
      </c>
      <c r="E70" s="38">
        <v>0</v>
      </c>
      <c r="F70" s="39">
        <f t="shared" si="0"/>
        <v>0</v>
      </c>
      <c r="G70" s="4" t="s">
        <v>64</v>
      </c>
    </row>
    <row r="71" spans="1:7" x14ac:dyDescent="0.2">
      <c r="A71" s="61" t="s">
        <v>65</v>
      </c>
      <c r="B71" s="61"/>
      <c r="C71" s="13">
        <v>4113</v>
      </c>
      <c r="D71" s="38">
        <v>0</v>
      </c>
      <c r="E71" s="38">
        <v>0</v>
      </c>
      <c r="F71" s="39">
        <f t="shared" si="0"/>
        <v>0</v>
      </c>
      <c r="G71" s="4" t="s">
        <v>65</v>
      </c>
    </row>
    <row r="72" spans="1:7" x14ac:dyDescent="0.2">
      <c r="A72" s="61" t="s">
        <v>66</v>
      </c>
      <c r="B72" s="61"/>
      <c r="C72" s="13">
        <v>4210</v>
      </c>
      <c r="D72" s="38">
        <v>0</v>
      </c>
      <c r="E72" s="38">
        <v>0</v>
      </c>
      <c r="F72" s="39">
        <f t="shared" si="0"/>
        <v>0</v>
      </c>
      <c r="G72" s="4" t="s">
        <v>66</v>
      </c>
    </row>
    <row r="75" spans="1:7" ht="25.5" customHeight="1" x14ac:dyDescent="0.2">
      <c r="A75" s="64" t="s">
        <v>68</v>
      </c>
      <c r="B75" s="64"/>
      <c r="D75" s="5"/>
      <c r="F75" s="5" t="s">
        <v>67</v>
      </c>
    </row>
    <row r="76" spans="1:7" x14ac:dyDescent="0.2">
      <c r="D76" s="15" t="s">
        <v>70</v>
      </c>
      <c r="F76" s="15" t="s">
        <v>71</v>
      </c>
    </row>
    <row r="77" spans="1:7" ht="25.5" customHeight="1" x14ac:dyDescent="0.2">
      <c r="A77" s="64" t="s">
        <v>69</v>
      </c>
      <c r="B77" s="64"/>
      <c r="D77" s="5"/>
      <c r="F77" s="5" t="s">
        <v>88</v>
      </c>
    </row>
    <row r="78" spans="1:7" x14ac:dyDescent="0.2">
      <c r="D78" s="15" t="s">
        <v>70</v>
      </c>
      <c r="F78" s="15" t="s">
        <v>71</v>
      </c>
    </row>
    <row r="79" spans="1:7" x14ac:dyDescent="0.2">
      <c r="A79" t="s">
        <v>72</v>
      </c>
      <c r="B79" s="5" t="str">
        <f>'24418_1014030'!B78</f>
        <v>27 грудня 2018р.</v>
      </c>
    </row>
    <row r="80" spans="1:7" x14ac:dyDescent="0.2">
      <c r="B80" s="1" t="s">
        <v>73</v>
      </c>
    </row>
    <row r="82" spans="1:6" ht="23.25" customHeight="1" x14ac:dyDescent="0.2">
      <c r="A82" s="65" t="s">
        <v>75</v>
      </c>
      <c r="B82" s="65"/>
      <c r="C82" s="65"/>
      <c r="D82" s="65"/>
      <c r="E82" s="65"/>
      <c r="F82" s="65"/>
    </row>
    <row r="83" spans="1:6" ht="23.25" customHeight="1" x14ac:dyDescent="0.2">
      <c r="A83" s="65" t="s">
        <v>76</v>
      </c>
      <c r="B83" s="65"/>
      <c r="C83" s="65"/>
      <c r="D83" s="65"/>
      <c r="E83" s="65"/>
      <c r="F83" s="65"/>
    </row>
  </sheetData>
  <mergeCells count="73">
    <mergeCell ref="A77:B77"/>
    <mergeCell ref="A82:F82"/>
    <mergeCell ref="A83:F83"/>
    <mergeCell ref="D3:F3"/>
    <mergeCell ref="D5:F5"/>
    <mergeCell ref="D7:F7"/>
    <mergeCell ref="A68:B68"/>
    <mergeCell ref="A69:B69"/>
    <mergeCell ref="A70:B70"/>
    <mergeCell ref="A71:B71"/>
    <mergeCell ref="A72:B72"/>
    <mergeCell ref="A75:B75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9:B59"/>
    <mergeCell ref="A60:B60"/>
    <mergeCell ref="A61:B61"/>
    <mergeCell ref="A58:B58"/>
    <mergeCell ref="A54:B54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B18:F18"/>
    <mergeCell ref="D1:F1"/>
    <mergeCell ref="B2:F2"/>
    <mergeCell ref="D8:F8"/>
    <mergeCell ref="D4:F4"/>
    <mergeCell ref="D6:F6"/>
    <mergeCell ref="A12:F12"/>
    <mergeCell ref="C13:F13"/>
    <mergeCell ref="A14:F14"/>
    <mergeCell ref="C15:F15"/>
    <mergeCell ref="A10:F10"/>
    <mergeCell ref="B17:F17"/>
  </mergeCells>
  <pageMargins left="1.1023622047244095" right="1.1023622047244095" top="0.51181102362204722" bottom="0.51181102362204722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67" workbookViewId="0">
      <selection activeCell="A50" sqref="A50:F89"/>
    </sheetView>
  </sheetViews>
  <sheetFormatPr defaultRowHeight="12.75" x14ac:dyDescent="0.2"/>
  <cols>
    <col min="1" max="1" width="30.7109375" customWidth="1"/>
    <col min="2" max="2" width="25.28515625" customWidth="1"/>
    <col min="3" max="3" width="9.28515625" customWidth="1"/>
    <col min="4" max="4" width="16.7109375" customWidth="1"/>
    <col min="5" max="5" width="18" customWidth="1"/>
    <col min="6" max="6" width="24.85546875" customWidth="1"/>
    <col min="7" max="7" width="44.7109375" customWidth="1"/>
  </cols>
  <sheetData>
    <row r="1" spans="1:10" ht="39.75" customHeight="1" x14ac:dyDescent="0.2">
      <c r="D1" s="46" t="s">
        <v>0</v>
      </c>
      <c r="E1" s="47"/>
      <c r="F1" s="47"/>
    </row>
    <row r="2" spans="1:10" ht="23.25" customHeight="1" x14ac:dyDescent="0.2">
      <c r="B2" s="48" t="s">
        <v>94</v>
      </c>
      <c r="C2" s="47"/>
      <c r="D2" s="47"/>
      <c r="E2" s="47"/>
      <c r="F2" s="47"/>
    </row>
    <row r="3" spans="1:10" ht="12.95" customHeight="1" x14ac:dyDescent="0.2">
      <c r="B3" s="18"/>
      <c r="C3" s="19"/>
      <c r="D3" s="66" t="s">
        <v>77</v>
      </c>
      <c r="E3" s="67"/>
      <c r="F3" s="67"/>
    </row>
    <row r="4" spans="1:10" ht="24.95" customHeight="1" x14ac:dyDescent="0.2">
      <c r="D4" s="50" t="s">
        <v>2</v>
      </c>
      <c r="E4" s="50"/>
      <c r="F4" s="50"/>
      <c r="J4" s="2"/>
    </row>
    <row r="5" spans="1:10" ht="12.95" customHeight="1" x14ac:dyDescent="0.2">
      <c r="D5" s="68" t="s">
        <v>78</v>
      </c>
      <c r="E5" s="69"/>
      <c r="F5" s="69"/>
      <c r="J5" s="2"/>
    </row>
    <row r="6" spans="1:10" ht="20.100000000000001" customHeight="1" x14ac:dyDescent="0.2">
      <c r="D6" s="51" t="s">
        <v>3</v>
      </c>
      <c r="E6" s="51"/>
      <c r="F6" s="51"/>
      <c r="J6" s="2"/>
    </row>
    <row r="7" spans="1:10" ht="12.95" customHeight="1" x14ac:dyDescent="0.2">
      <c r="D7" s="70" t="s">
        <v>79</v>
      </c>
      <c r="E7" s="71"/>
      <c r="F7" s="71"/>
      <c r="J7" s="2"/>
    </row>
    <row r="8" spans="1:10" ht="20.100000000000001" customHeight="1" x14ac:dyDescent="0.2">
      <c r="D8" s="49" t="str">
        <f>'24418_1014030'!D8:F8</f>
        <v>27.12.2018р.</v>
      </c>
      <c r="E8" s="49"/>
      <c r="F8" s="49"/>
    </row>
    <row r="9" spans="1:10" x14ac:dyDescent="0.2">
      <c r="D9" s="1" t="s">
        <v>1</v>
      </c>
    </row>
    <row r="10" spans="1:10" ht="21" x14ac:dyDescent="0.35">
      <c r="A10" s="53" t="str">
        <f>'24418_1014030'!A10:F10</f>
        <v xml:space="preserve">Кошторис на  2019 рік </v>
      </c>
      <c r="B10" s="54"/>
      <c r="C10" s="54"/>
      <c r="D10" s="54"/>
      <c r="E10" s="54"/>
      <c r="F10" s="54"/>
    </row>
    <row r="12" spans="1:10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10" x14ac:dyDescent="0.2">
      <c r="A13" s="3"/>
      <c r="B13" s="3"/>
      <c r="C13" s="45" t="s">
        <v>4</v>
      </c>
      <c r="D13" s="45"/>
      <c r="E13" s="45"/>
      <c r="F13" s="45"/>
    </row>
    <row r="14" spans="1:10" x14ac:dyDescent="0.2">
      <c r="A14" s="52" t="s">
        <v>5</v>
      </c>
      <c r="B14" s="52"/>
      <c r="C14" s="52"/>
      <c r="D14" s="52"/>
      <c r="E14" s="52"/>
      <c r="F14" s="52"/>
    </row>
    <row r="15" spans="1:10" x14ac:dyDescent="0.2">
      <c r="A15" s="3"/>
      <c r="B15" s="3"/>
      <c r="C15" s="45" t="s">
        <v>6</v>
      </c>
      <c r="D15" s="45"/>
      <c r="E15" s="45"/>
      <c r="F15" s="45"/>
    </row>
    <row r="16" spans="1:10" x14ac:dyDescent="0.2">
      <c r="A16" s="3" t="s">
        <v>7</v>
      </c>
      <c r="B16" s="3"/>
      <c r="C16" s="3"/>
      <c r="D16" s="3"/>
      <c r="E16" s="3"/>
      <c r="F16" s="3"/>
    </row>
    <row r="17" spans="1:6" ht="3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8.25" customHeight="1" x14ac:dyDescent="0.2">
      <c r="A18" s="3" t="s">
        <v>10</v>
      </c>
      <c r="B18" s="45"/>
      <c r="C18" s="45"/>
      <c r="D18" s="45"/>
      <c r="E18" s="45"/>
      <c r="F18" s="45"/>
    </row>
    <row r="19" spans="1:6" ht="78.75" customHeight="1" x14ac:dyDescent="0.2">
      <c r="A19" s="14" t="s">
        <v>11</v>
      </c>
      <c r="B19" s="45" t="s">
        <v>82</v>
      </c>
      <c r="C19" s="45"/>
      <c r="D19" s="45"/>
      <c r="E19" s="45"/>
      <c r="F19" s="45"/>
    </row>
    <row r="20" spans="1:6" ht="12.95" customHeight="1" x14ac:dyDescent="0.2">
      <c r="A20" s="14"/>
      <c r="B20" s="16"/>
      <c r="C20" s="16"/>
      <c r="D20" s="16"/>
      <c r="E20" s="1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6" t="s">
        <v>16</v>
      </c>
      <c r="E22" s="6" t="s">
        <v>17</v>
      </c>
      <c r="F22" s="57"/>
    </row>
    <row r="23" spans="1:6" x14ac:dyDescent="0.2">
      <c r="A23" s="58">
        <v>1</v>
      </c>
      <c r="B23" s="58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59" t="s">
        <v>19</v>
      </c>
      <c r="B24" s="60"/>
      <c r="C24" s="7" t="s">
        <v>20</v>
      </c>
      <c r="D24" s="38">
        <v>5340000</v>
      </c>
      <c r="E24" s="38">
        <v>9700000</v>
      </c>
      <c r="F24" s="38">
        <f>D24+E24</f>
        <v>15040000</v>
      </c>
    </row>
    <row r="25" spans="1:6" x14ac:dyDescent="0.2">
      <c r="A25" s="56" t="s">
        <v>21</v>
      </c>
      <c r="B25" s="56"/>
      <c r="C25" s="9" t="s">
        <v>20</v>
      </c>
      <c r="D25" s="39">
        <f>D45</f>
        <v>5340000</v>
      </c>
      <c r="E25" s="40" t="s">
        <v>20</v>
      </c>
      <c r="F25" s="39">
        <f>D25</f>
        <v>5340000</v>
      </c>
    </row>
    <row r="26" spans="1:6" ht="25.5" customHeight="1" x14ac:dyDescent="0.2">
      <c r="A26" s="56" t="s">
        <v>22</v>
      </c>
      <c r="B26" s="56"/>
      <c r="C26" s="9" t="s">
        <v>20</v>
      </c>
      <c r="D26" s="40" t="s">
        <v>20</v>
      </c>
      <c r="E26" s="39">
        <f>E27+E39</f>
        <v>9700000</v>
      </c>
      <c r="F26" s="39">
        <f>E26</f>
        <v>9700000</v>
      </c>
    </row>
    <row r="27" spans="1:6" ht="25.5" customHeight="1" x14ac:dyDescent="0.2">
      <c r="A27" s="56" t="s">
        <v>23</v>
      </c>
      <c r="B27" s="56"/>
      <c r="C27" s="9">
        <v>25010000</v>
      </c>
      <c r="D27" s="40" t="s">
        <v>20</v>
      </c>
      <c r="E27" s="39">
        <f>E29+E30+E31</f>
        <v>2700000</v>
      </c>
      <c r="F27" s="39">
        <v>2700000</v>
      </c>
    </row>
    <row r="28" spans="1:6" x14ac:dyDescent="0.2">
      <c r="A28" s="56" t="s">
        <v>24</v>
      </c>
      <c r="B28" s="56"/>
      <c r="C28" s="12"/>
      <c r="D28" s="39"/>
      <c r="E28" s="39"/>
      <c r="F28" s="39"/>
    </row>
    <row r="29" spans="1:6" ht="25.5" customHeight="1" x14ac:dyDescent="0.2">
      <c r="A29" s="56" t="s">
        <v>25</v>
      </c>
      <c r="B29" s="56"/>
      <c r="C29" s="9">
        <v>25010100</v>
      </c>
      <c r="D29" s="40" t="s">
        <v>20</v>
      </c>
      <c r="E29" s="39">
        <v>2200000</v>
      </c>
      <c r="F29" s="39">
        <v>2200000</v>
      </c>
    </row>
    <row r="30" spans="1:6" ht="25.5" customHeight="1" x14ac:dyDescent="0.2">
      <c r="A30" s="56" t="s">
        <v>26</v>
      </c>
      <c r="B30" s="56"/>
      <c r="C30" s="9">
        <v>25010200</v>
      </c>
      <c r="D30" s="40" t="s">
        <v>20</v>
      </c>
      <c r="E30" s="39">
        <v>0</v>
      </c>
      <c r="F30" s="39">
        <v>0</v>
      </c>
    </row>
    <row r="31" spans="1:6" x14ac:dyDescent="0.2">
      <c r="A31" s="56" t="s">
        <v>27</v>
      </c>
      <c r="B31" s="56"/>
      <c r="C31" s="9">
        <v>25010300</v>
      </c>
      <c r="D31" s="40" t="s">
        <v>20</v>
      </c>
      <c r="E31" s="39">
        <v>500000</v>
      </c>
      <c r="F31" s="39">
        <v>500000</v>
      </c>
    </row>
    <row r="32" spans="1:6" ht="38.25" customHeight="1" x14ac:dyDescent="0.2">
      <c r="A32" s="56" t="s">
        <v>28</v>
      </c>
      <c r="B32" s="56"/>
      <c r="C32" s="9">
        <v>25010400</v>
      </c>
      <c r="D32" s="40" t="s">
        <v>20</v>
      </c>
      <c r="E32" s="39">
        <v>0</v>
      </c>
      <c r="F32" s="39">
        <v>0</v>
      </c>
    </row>
    <row r="33" spans="1:7" ht="25.5" customHeight="1" x14ac:dyDescent="0.2">
      <c r="A33" s="56" t="s">
        <v>29</v>
      </c>
      <c r="B33" s="56"/>
      <c r="C33" s="9">
        <v>25020000</v>
      </c>
      <c r="D33" s="40" t="s">
        <v>20</v>
      </c>
      <c r="E33" s="39">
        <v>0</v>
      </c>
      <c r="F33" s="39">
        <v>0</v>
      </c>
    </row>
    <row r="34" spans="1:7" x14ac:dyDescent="0.2">
      <c r="A34" s="56" t="s">
        <v>24</v>
      </c>
      <c r="B34" s="56"/>
      <c r="C34" s="12"/>
      <c r="D34" s="39"/>
      <c r="E34" s="39"/>
      <c r="F34" s="39"/>
    </row>
    <row r="35" spans="1:7" x14ac:dyDescent="0.2">
      <c r="A35" s="56" t="s">
        <v>30</v>
      </c>
      <c r="B35" s="56"/>
      <c r="C35" s="9">
        <v>25020100</v>
      </c>
      <c r="D35" s="40" t="s">
        <v>20</v>
      </c>
      <c r="E35" s="39">
        <v>0</v>
      </c>
      <c r="F35" s="39">
        <v>0</v>
      </c>
    </row>
    <row r="36" spans="1:7" ht="58.15" customHeight="1" x14ac:dyDescent="0.2">
      <c r="A36" s="56" t="s">
        <v>31</v>
      </c>
      <c r="B36" s="56"/>
      <c r="C36" s="9">
        <v>25020200</v>
      </c>
      <c r="D36" s="40" t="s">
        <v>20</v>
      </c>
      <c r="E36" s="39">
        <v>0</v>
      </c>
      <c r="F36" s="39">
        <v>0</v>
      </c>
    </row>
    <row r="37" spans="1:7" ht="59.45" customHeight="1" x14ac:dyDescent="0.2">
      <c r="A37" s="56" t="s">
        <v>32</v>
      </c>
      <c r="B37" s="56"/>
      <c r="C37" s="9">
        <v>25020300</v>
      </c>
      <c r="D37" s="40" t="s">
        <v>20</v>
      </c>
      <c r="E37" s="39">
        <v>0</v>
      </c>
      <c r="F37" s="39">
        <v>0</v>
      </c>
    </row>
    <row r="38" spans="1:7" ht="59.45" customHeight="1" x14ac:dyDescent="0.2">
      <c r="A38" s="56" t="s">
        <v>33</v>
      </c>
      <c r="B38" s="56"/>
      <c r="C38" s="9">
        <v>25020400</v>
      </c>
      <c r="D38" s="40" t="s">
        <v>20</v>
      </c>
      <c r="E38" s="39">
        <v>0</v>
      </c>
      <c r="F38" s="39">
        <v>0</v>
      </c>
    </row>
    <row r="39" spans="1:7" x14ac:dyDescent="0.2">
      <c r="A39" s="56" t="s">
        <v>34</v>
      </c>
      <c r="B39" s="56"/>
      <c r="C39" s="12"/>
      <c r="D39" s="40" t="s">
        <v>20</v>
      </c>
      <c r="E39" s="39">
        <v>7000000</v>
      </c>
      <c r="F39" s="39">
        <f>E39</f>
        <v>7000000</v>
      </c>
    </row>
    <row r="40" spans="1:7" ht="25.5" customHeight="1" x14ac:dyDescent="0.2">
      <c r="A40" s="56" t="s">
        <v>35</v>
      </c>
      <c r="B40" s="56"/>
      <c r="C40" s="12"/>
      <c r="D40" s="40" t="s">
        <v>20</v>
      </c>
      <c r="E40" s="39"/>
      <c r="F40" s="39"/>
    </row>
    <row r="41" spans="1:7" ht="37.5" customHeight="1" x14ac:dyDescent="0.2">
      <c r="A41" s="56" t="s">
        <v>36</v>
      </c>
      <c r="B41" s="56"/>
      <c r="C41" s="12"/>
      <c r="D41" s="40" t="s">
        <v>20</v>
      </c>
      <c r="E41" s="39"/>
      <c r="F41" s="39"/>
    </row>
    <row r="42" spans="1:7" ht="36" customHeight="1" x14ac:dyDescent="0.2">
      <c r="A42" s="56" t="s">
        <v>83</v>
      </c>
      <c r="B42" s="56"/>
      <c r="C42" s="9"/>
      <c r="D42" s="40" t="s">
        <v>20</v>
      </c>
      <c r="E42" s="39"/>
      <c r="F42" s="39"/>
    </row>
    <row r="43" spans="1:7" ht="23.25" customHeight="1" x14ac:dyDescent="0.2">
      <c r="A43" s="56" t="s">
        <v>37</v>
      </c>
      <c r="B43" s="56"/>
      <c r="C43" s="12"/>
      <c r="D43" s="40" t="s">
        <v>20</v>
      </c>
      <c r="E43" s="39"/>
      <c r="F43" s="39"/>
    </row>
    <row r="44" spans="1:7" ht="25.5" customHeight="1" x14ac:dyDescent="0.2">
      <c r="A44" s="56"/>
      <c r="B44" s="56"/>
      <c r="C44" s="12"/>
      <c r="D44" s="40" t="s">
        <v>20</v>
      </c>
      <c r="E44" s="40" t="s">
        <v>38</v>
      </c>
      <c r="F44" s="40" t="s">
        <v>38</v>
      </c>
    </row>
    <row r="45" spans="1:7" x14ac:dyDescent="0.2">
      <c r="A45" s="62" t="s">
        <v>39</v>
      </c>
      <c r="B45" s="63"/>
      <c r="C45" s="9" t="s">
        <v>20</v>
      </c>
      <c r="D45" s="39">
        <f>D46+D61+D62+D69+D73</f>
        <v>5340000</v>
      </c>
      <c r="E45" s="39">
        <f>E46+E62+E69+E73</f>
        <v>9700000</v>
      </c>
      <c r="F45" s="39">
        <f>D45+E45</f>
        <v>15040000</v>
      </c>
    </row>
    <row r="46" spans="1:7" x14ac:dyDescent="0.2">
      <c r="A46" s="56" t="s">
        <v>40</v>
      </c>
      <c r="B46" s="56"/>
      <c r="C46" s="12">
        <v>2000</v>
      </c>
      <c r="D46" s="39">
        <f>D47+D50+D51+D61</f>
        <v>5340000</v>
      </c>
      <c r="E46" s="39">
        <f>E47+E50+E51+E61</f>
        <v>2455000</v>
      </c>
      <c r="F46" s="39">
        <f t="shared" ref="F46:F73" si="0">D46+E46</f>
        <v>7795000</v>
      </c>
      <c r="G46" s="4" t="s">
        <v>40</v>
      </c>
    </row>
    <row r="47" spans="1:7" x14ac:dyDescent="0.2">
      <c r="A47" s="61" t="s">
        <v>41</v>
      </c>
      <c r="B47" s="61"/>
      <c r="C47" s="13">
        <v>2110</v>
      </c>
      <c r="D47" s="38">
        <f>SUM(D48:D49)</f>
        <v>2440000</v>
      </c>
      <c r="E47" s="38">
        <f>SUM(E48:E49)</f>
        <v>1229508</v>
      </c>
      <c r="F47" s="39">
        <f t="shared" si="0"/>
        <v>3669508</v>
      </c>
      <c r="G47" s="4" t="s">
        <v>41</v>
      </c>
    </row>
    <row r="48" spans="1:7" x14ac:dyDescent="0.2">
      <c r="A48" s="61" t="s">
        <v>42</v>
      </c>
      <c r="B48" s="61"/>
      <c r="C48" s="13">
        <v>2111</v>
      </c>
      <c r="D48" s="38">
        <v>2440000</v>
      </c>
      <c r="E48" s="38">
        <v>1229508</v>
      </c>
      <c r="F48" s="39">
        <f t="shared" si="0"/>
        <v>3669508</v>
      </c>
      <c r="G48" s="4" t="s">
        <v>42</v>
      </c>
    </row>
    <row r="49" spans="1:7" x14ac:dyDescent="0.2">
      <c r="A49" s="61" t="s">
        <v>43</v>
      </c>
      <c r="B49" s="61"/>
      <c r="C49" s="13">
        <v>2112</v>
      </c>
      <c r="D49" s="38">
        <v>0</v>
      </c>
      <c r="E49" s="38">
        <v>0</v>
      </c>
      <c r="F49" s="39">
        <f t="shared" si="0"/>
        <v>0</v>
      </c>
      <c r="G49" s="4" t="s">
        <v>43</v>
      </c>
    </row>
    <row r="50" spans="1:7" x14ac:dyDescent="0.2">
      <c r="A50" s="61" t="s">
        <v>44</v>
      </c>
      <c r="B50" s="61"/>
      <c r="C50" s="13">
        <v>2120</v>
      </c>
      <c r="D50" s="38">
        <v>537000</v>
      </c>
      <c r="E50" s="38">
        <v>270492</v>
      </c>
      <c r="F50" s="39">
        <f t="shared" si="0"/>
        <v>807492</v>
      </c>
      <c r="G50" s="4" t="s">
        <v>44</v>
      </c>
    </row>
    <row r="51" spans="1:7" x14ac:dyDescent="0.2">
      <c r="A51" s="61" t="s">
        <v>45</v>
      </c>
      <c r="B51" s="61"/>
      <c r="C51" s="13">
        <v>2200</v>
      </c>
      <c r="D51" s="38">
        <f>D52+D53+D54+D55+D59</f>
        <v>2363000</v>
      </c>
      <c r="E51" s="38">
        <f>E52+E53+E54+E55+E59</f>
        <v>935000</v>
      </c>
      <c r="F51" s="39">
        <f t="shared" si="0"/>
        <v>3298000</v>
      </c>
      <c r="G51" s="4" t="s">
        <v>45</v>
      </c>
    </row>
    <row r="52" spans="1:7" x14ac:dyDescent="0.2">
      <c r="A52" s="61" t="s">
        <v>46</v>
      </c>
      <c r="B52" s="61"/>
      <c r="C52" s="13">
        <v>2210</v>
      </c>
      <c r="D52" s="38">
        <v>142000</v>
      </c>
      <c r="E52" s="38">
        <v>300000</v>
      </c>
      <c r="F52" s="39">
        <f t="shared" si="0"/>
        <v>442000</v>
      </c>
      <c r="G52" s="4" t="s">
        <v>46</v>
      </c>
    </row>
    <row r="53" spans="1:7" x14ac:dyDescent="0.2">
      <c r="A53" s="61" t="s">
        <v>47</v>
      </c>
      <c r="B53" s="61"/>
      <c r="C53" s="13">
        <v>2240</v>
      </c>
      <c r="D53" s="38">
        <v>56400</v>
      </c>
      <c r="E53" s="38">
        <v>620000</v>
      </c>
      <c r="F53" s="39">
        <f t="shared" si="0"/>
        <v>676400</v>
      </c>
      <c r="G53" s="4" t="s">
        <v>47</v>
      </c>
    </row>
    <row r="54" spans="1:7" x14ac:dyDescent="0.2">
      <c r="A54" s="61" t="s">
        <v>48</v>
      </c>
      <c r="B54" s="61"/>
      <c r="C54" s="13">
        <v>2250</v>
      </c>
      <c r="D54" s="38">
        <v>600</v>
      </c>
      <c r="E54" s="38">
        <v>5000</v>
      </c>
      <c r="F54" s="39">
        <f t="shared" si="0"/>
        <v>5600</v>
      </c>
      <c r="G54" s="4" t="s">
        <v>48</v>
      </c>
    </row>
    <row r="55" spans="1:7" x14ac:dyDescent="0.2">
      <c r="A55" s="61" t="s">
        <v>49</v>
      </c>
      <c r="B55" s="61"/>
      <c r="C55" s="13">
        <v>2270</v>
      </c>
      <c r="D55" s="38">
        <f>SUM(D56:D58)</f>
        <v>2162000</v>
      </c>
      <c r="E55" s="38">
        <f>SUM(E56:E58)</f>
        <v>10000</v>
      </c>
      <c r="F55" s="39">
        <f t="shared" si="0"/>
        <v>2172000</v>
      </c>
      <c r="G55" s="4" t="s">
        <v>49</v>
      </c>
    </row>
    <row r="56" spans="1:7" x14ac:dyDescent="0.2">
      <c r="A56" s="61" t="s">
        <v>50</v>
      </c>
      <c r="B56" s="61"/>
      <c r="C56" s="13">
        <v>2271</v>
      </c>
      <c r="D56" s="38">
        <v>1758000</v>
      </c>
      <c r="E56" s="38">
        <v>0</v>
      </c>
      <c r="F56" s="39">
        <f t="shared" si="0"/>
        <v>1758000</v>
      </c>
      <c r="G56" s="4" t="s">
        <v>50</v>
      </c>
    </row>
    <row r="57" spans="1:7" x14ac:dyDescent="0.2">
      <c r="A57" s="61" t="s">
        <v>51</v>
      </c>
      <c r="B57" s="61"/>
      <c r="C57" s="13">
        <v>2272</v>
      </c>
      <c r="D57" s="38">
        <v>48000</v>
      </c>
      <c r="E57" s="38">
        <v>10000</v>
      </c>
      <c r="F57" s="39">
        <f t="shared" si="0"/>
        <v>58000</v>
      </c>
      <c r="G57" s="4" t="s">
        <v>51</v>
      </c>
    </row>
    <row r="58" spans="1:7" x14ac:dyDescent="0.2">
      <c r="A58" s="61" t="s">
        <v>52</v>
      </c>
      <c r="B58" s="61"/>
      <c r="C58" s="13">
        <v>2273</v>
      </c>
      <c r="D58" s="38">
        <v>356000</v>
      </c>
      <c r="E58" s="38">
        <v>0</v>
      </c>
      <c r="F58" s="39">
        <f t="shared" si="0"/>
        <v>356000</v>
      </c>
      <c r="G58" s="4" t="s">
        <v>52</v>
      </c>
    </row>
    <row r="59" spans="1:7" ht="22.9" customHeight="1" x14ac:dyDescent="0.2">
      <c r="A59" s="72" t="s">
        <v>86</v>
      </c>
      <c r="B59" s="73"/>
      <c r="C59" s="13">
        <v>2280</v>
      </c>
      <c r="D59" s="38">
        <f>D60</f>
        <v>2000</v>
      </c>
      <c r="E59" s="38">
        <f>E60</f>
        <v>0</v>
      </c>
      <c r="F59" s="39">
        <f t="shared" si="0"/>
        <v>2000</v>
      </c>
      <c r="G59" s="4"/>
    </row>
    <row r="60" spans="1:7" ht="24" customHeight="1" x14ac:dyDescent="0.2">
      <c r="A60" s="61" t="s">
        <v>53</v>
      </c>
      <c r="B60" s="61"/>
      <c r="C60" s="13">
        <v>2282</v>
      </c>
      <c r="D60" s="38">
        <v>2000</v>
      </c>
      <c r="E60" s="38">
        <v>0</v>
      </c>
      <c r="F60" s="39">
        <f t="shared" si="0"/>
        <v>2000</v>
      </c>
      <c r="G60" s="4" t="s">
        <v>53</v>
      </c>
    </row>
    <row r="61" spans="1:7" x14ac:dyDescent="0.2">
      <c r="A61" s="61" t="s">
        <v>54</v>
      </c>
      <c r="B61" s="61"/>
      <c r="C61" s="13">
        <v>2800</v>
      </c>
      <c r="D61" s="38">
        <v>0</v>
      </c>
      <c r="E61" s="38">
        <v>20000</v>
      </c>
      <c r="F61" s="39">
        <f t="shared" si="0"/>
        <v>20000</v>
      </c>
      <c r="G61" s="4" t="s">
        <v>54</v>
      </c>
    </row>
    <row r="62" spans="1:7" x14ac:dyDescent="0.2">
      <c r="A62" s="61" t="s">
        <v>55</v>
      </c>
      <c r="B62" s="61"/>
      <c r="C62" s="13">
        <v>3000</v>
      </c>
      <c r="D62" s="38">
        <f>D63</f>
        <v>0</v>
      </c>
      <c r="E62" s="38">
        <f>E63</f>
        <v>7245000</v>
      </c>
      <c r="F62" s="39">
        <f t="shared" si="0"/>
        <v>7245000</v>
      </c>
      <c r="G62" s="4" t="s">
        <v>55</v>
      </c>
    </row>
    <row r="63" spans="1:7" x14ac:dyDescent="0.2">
      <c r="A63" s="61" t="s">
        <v>56</v>
      </c>
      <c r="B63" s="61"/>
      <c r="C63" s="13">
        <v>3100</v>
      </c>
      <c r="D63" s="38">
        <f>D64+D65+D67</f>
        <v>0</v>
      </c>
      <c r="E63" s="38">
        <f>E64+E65+E67</f>
        <v>7245000</v>
      </c>
      <c r="F63" s="39">
        <f t="shared" si="0"/>
        <v>7245000</v>
      </c>
      <c r="G63" s="4" t="s">
        <v>56</v>
      </c>
    </row>
    <row r="64" spans="1:7" ht="24" x14ac:dyDescent="0.2">
      <c r="A64" s="61" t="s">
        <v>57</v>
      </c>
      <c r="B64" s="61"/>
      <c r="C64" s="13">
        <v>3110</v>
      </c>
      <c r="D64" s="38">
        <v>0</v>
      </c>
      <c r="E64" s="38">
        <v>245000</v>
      </c>
      <c r="F64" s="39">
        <f t="shared" si="0"/>
        <v>245000</v>
      </c>
      <c r="G64" s="4" t="s">
        <v>57</v>
      </c>
    </row>
    <row r="65" spans="1:7" x14ac:dyDescent="0.2">
      <c r="A65" s="61" t="s">
        <v>58</v>
      </c>
      <c r="B65" s="61"/>
      <c r="C65" s="13">
        <v>3130</v>
      </c>
      <c r="D65" s="38">
        <f>D66</f>
        <v>0</v>
      </c>
      <c r="E65" s="38">
        <f>E66</f>
        <v>7000000</v>
      </c>
      <c r="F65" s="39">
        <f t="shared" si="0"/>
        <v>7000000</v>
      </c>
      <c r="G65" s="4" t="s">
        <v>58</v>
      </c>
    </row>
    <row r="66" spans="1:7" x14ac:dyDescent="0.2">
      <c r="A66" s="61" t="s">
        <v>59</v>
      </c>
      <c r="B66" s="61"/>
      <c r="C66" s="13">
        <v>3132</v>
      </c>
      <c r="D66" s="38">
        <v>0</v>
      </c>
      <c r="E66" s="38">
        <v>7000000</v>
      </c>
      <c r="F66" s="39">
        <f t="shared" si="0"/>
        <v>7000000</v>
      </c>
      <c r="G66" s="4" t="s">
        <v>59</v>
      </c>
    </row>
    <row r="67" spans="1:7" x14ac:dyDescent="0.2">
      <c r="A67" s="61" t="s">
        <v>60</v>
      </c>
      <c r="B67" s="61"/>
      <c r="C67" s="13">
        <v>3140</v>
      </c>
      <c r="D67" s="38">
        <f>D68</f>
        <v>0</v>
      </c>
      <c r="E67" s="38">
        <f>E68</f>
        <v>0</v>
      </c>
      <c r="F67" s="39">
        <f t="shared" si="0"/>
        <v>0</v>
      </c>
      <c r="G67" s="4" t="s">
        <v>60</v>
      </c>
    </row>
    <row r="68" spans="1:7" x14ac:dyDescent="0.2">
      <c r="A68" s="61" t="s">
        <v>61</v>
      </c>
      <c r="B68" s="61"/>
      <c r="C68" s="13">
        <v>3142</v>
      </c>
      <c r="D68" s="38">
        <v>0</v>
      </c>
      <c r="E68" s="38">
        <v>0</v>
      </c>
      <c r="F68" s="39">
        <f t="shared" si="0"/>
        <v>0</v>
      </c>
      <c r="G68" s="4" t="s">
        <v>61</v>
      </c>
    </row>
    <row r="69" spans="1:7" x14ac:dyDescent="0.2">
      <c r="A69" s="61" t="s">
        <v>62</v>
      </c>
      <c r="B69" s="61"/>
      <c r="C69" s="13">
        <v>4110</v>
      </c>
      <c r="D69" s="38">
        <v>0</v>
      </c>
      <c r="E69" s="38">
        <v>0</v>
      </c>
      <c r="F69" s="39">
        <f t="shared" si="0"/>
        <v>0</v>
      </c>
      <c r="G69" s="4" t="s">
        <v>62</v>
      </c>
    </row>
    <row r="70" spans="1:7" ht="13.5" customHeight="1" x14ac:dyDescent="0.2">
      <c r="A70" s="61" t="s">
        <v>63</v>
      </c>
      <c r="B70" s="61"/>
      <c r="C70" s="13">
        <v>4111</v>
      </c>
      <c r="D70" s="38">
        <v>0</v>
      </c>
      <c r="E70" s="38">
        <v>0</v>
      </c>
      <c r="F70" s="39">
        <f t="shared" si="0"/>
        <v>0</v>
      </c>
      <c r="G70" s="4" t="s">
        <v>63</v>
      </c>
    </row>
    <row r="71" spans="1:7" ht="16.5" customHeight="1" x14ac:dyDescent="0.2">
      <c r="A71" s="61" t="s">
        <v>64</v>
      </c>
      <c r="B71" s="61"/>
      <c r="C71" s="13">
        <v>4112</v>
      </c>
      <c r="D71" s="38">
        <v>0</v>
      </c>
      <c r="E71" s="38">
        <v>0</v>
      </c>
      <c r="F71" s="39">
        <f t="shared" si="0"/>
        <v>0</v>
      </c>
      <c r="G71" s="4" t="s">
        <v>64</v>
      </c>
    </row>
    <row r="72" spans="1:7" x14ac:dyDescent="0.2">
      <c r="A72" s="61" t="s">
        <v>65</v>
      </c>
      <c r="B72" s="61"/>
      <c r="C72" s="13">
        <v>4113</v>
      </c>
      <c r="D72" s="38">
        <v>0</v>
      </c>
      <c r="E72" s="38">
        <v>0</v>
      </c>
      <c r="F72" s="39">
        <f t="shared" si="0"/>
        <v>0</v>
      </c>
      <c r="G72" s="4" t="s">
        <v>65</v>
      </c>
    </row>
    <row r="73" spans="1:7" x14ac:dyDescent="0.2">
      <c r="A73" s="61" t="s">
        <v>66</v>
      </c>
      <c r="B73" s="61"/>
      <c r="C73" s="13">
        <v>4210</v>
      </c>
      <c r="D73" s="38">
        <v>0</v>
      </c>
      <c r="E73" s="38">
        <v>0</v>
      </c>
      <c r="F73" s="39">
        <f t="shared" si="0"/>
        <v>0</v>
      </c>
      <c r="G73" s="4" t="s">
        <v>66</v>
      </c>
    </row>
    <row r="76" spans="1:7" ht="25.5" customHeight="1" x14ac:dyDescent="0.2">
      <c r="A76" s="64" t="s">
        <v>68</v>
      </c>
      <c r="B76" s="64"/>
      <c r="D76" s="5"/>
      <c r="F76" s="5" t="s">
        <v>67</v>
      </c>
    </row>
    <row r="77" spans="1:7" x14ac:dyDescent="0.2">
      <c r="D77" s="15" t="s">
        <v>70</v>
      </c>
      <c r="F77" s="15" t="s">
        <v>71</v>
      </c>
    </row>
    <row r="78" spans="1:7" ht="25.5" customHeight="1" x14ac:dyDescent="0.2">
      <c r="A78" s="64" t="s">
        <v>69</v>
      </c>
      <c r="B78" s="64"/>
      <c r="D78" s="5"/>
      <c r="F78" s="5" t="s">
        <v>88</v>
      </c>
    </row>
    <row r="79" spans="1:7" x14ac:dyDescent="0.2">
      <c r="D79" s="15" t="s">
        <v>70</v>
      </c>
      <c r="F79" s="15" t="s">
        <v>71</v>
      </c>
    </row>
    <row r="80" spans="1:7" x14ac:dyDescent="0.2">
      <c r="A80" t="s">
        <v>72</v>
      </c>
      <c r="B80" s="5" t="str">
        <f>'24418_1014030'!B78</f>
        <v>27 грудня 2018р.</v>
      </c>
    </row>
    <row r="81" spans="1:6" x14ac:dyDescent="0.2">
      <c r="B81" s="1" t="s">
        <v>73</v>
      </c>
    </row>
    <row r="83" spans="1:6" ht="23.25" customHeight="1" x14ac:dyDescent="0.2">
      <c r="A83" s="65" t="s">
        <v>75</v>
      </c>
      <c r="B83" s="65"/>
      <c r="C83" s="65"/>
      <c r="D83" s="65"/>
      <c r="E83" s="65"/>
      <c r="F83" s="65"/>
    </row>
    <row r="84" spans="1:6" ht="23.25" customHeight="1" x14ac:dyDescent="0.2">
      <c r="A84" s="65" t="s">
        <v>76</v>
      </c>
      <c r="B84" s="65"/>
      <c r="C84" s="65"/>
      <c r="D84" s="65"/>
      <c r="E84" s="65"/>
      <c r="F84" s="65"/>
    </row>
  </sheetData>
  <mergeCells count="74">
    <mergeCell ref="A76:B76"/>
    <mergeCell ref="A78:B78"/>
    <mergeCell ref="A83:F83"/>
    <mergeCell ref="A84:F84"/>
    <mergeCell ref="D3:F3"/>
    <mergeCell ref="D5:F5"/>
    <mergeCell ref="D7:F7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60:B60"/>
    <mergeCell ref="A61:B61"/>
    <mergeCell ref="A59:B59"/>
    <mergeCell ref="A54:B54"/>
    <mergeCell ref="A42:B42"/>
    <mergeCell ref="A43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B18:F18"/>
    <mergeCell ref="D1:F1"/>
    <mergeCell ref="B2:F2"/>
    <mergeCell ref="D8:F8"/>
    <mergeCell ref="D4:F4"/>
    <mergeCell ref="D6:F6"/>
    <mergeCell ref="A12:F12"/>
    <mergeCell ref="C13:F13"/>
    <mergeCell ref="A14:F14"/>
    <mergeCell ref="C15:F15"/>
    <mergeCell ref="A10:F10"/>
    <mergeCell ref="B17:F17"/>
  </mergeCells>
  <pageMargins left="1.1023622047244095" right="1.1023622047244095" top="0.51181102362204722" bottom="0.51181102362204722" header="0.31496062992125984" footer="0.31496062992125984"/>
  <pageSetup paperSize="9" scale="4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19" workbookViewId="0">
      <selection activeCell="A52" sqref="A52:F76"/>
    </sheetView>
  </sheetViews>
  <sheetFormatPr defaultRowHeight="12.75" x14ac:dyDescent="0.2"/>
  <cols>
    <col min="1" max="1" width="30.7109375" customWidth="1"/>
    <col min="2" max="2" width="19.140625" customWidth="1"/>
    <col min="3" max="3" width="8.7109375" customWidth="1"/>
    <col min="4" max="4" width="20.5703125" customWidth="1"/>
    <col min="5" max="5" width="16.7109375" customWidth="1"/>
    <col min="6" max="6" width="21.7109375" customWidth="1"/>
    <col min="7" max="7" width="44.7109375" customWidth="1"/>
  </cols>
  <sheetData>
    <row r="1" spans="1:10" ht="39.75" customHeight="1" x14ac:dyDescent="0.2">
      <c r="D1" s="46" t="s">
        <v>0</v>
      </c>
      <c r="E1" s="47"/>
      <c r="F1" s="47"/>
    </row>
    <row r="2" spans="1:10" ht="23.25" customHeight="1" x14ac:dyDescent="0.2">
      <c r="B2" s="48" t="s">
        <v>96</v>
      </c>
      <c r="C2" s="47"/>
      <c r="D2" s="47"/>
      <c r="E2" s="47"/>
      <c r="F2" s="47"/>
    </row>
    <row r="3" spans="1:10" ht="12.95" customHeight="1" x14ac:dyDescent="0.2">
      <c r="B3" s="18"/>
      <c r="C3" s="19"/>
      <c r="D3" s="66" t="s">
        <v>77</v>
      </c>
      <c r="E3" s="67"/>
      <c r="F3" s="67"/>
    </row>
    <row r="4" spans="1:10" ht="24.95" customHeight="1" x14ac:dyDescent="0.2">
      <c r="D4" s="50" t="s">
        <v>2</v>
      </c>
      <c r="E4" s="50"/>
      <c r="F4" s="50"/>
      <c r="J4" s="2"/>
    </row>
    <row r="5" spans="1:10" ht="12.95" customHeight="1" x14ac:dyDescent="0.2">
      <c r="D5" s="68" t="s">
        <v>78</v>
      </c>
      <c r="E5" s="69"/>
      <c r="F5" s="69"/>
      <c r="J5" s="2"/>
    </row>
    <row r="6" spans="1:10" ht="20.100000000000001" customHeight="1" x14ac:dyDescent="0.2">
      <c r="D6" s="51" t="s">
        <v>3</v>
      </c>
      <c r="E6" s="51"/>
      <c r="F6" s="51"/>
      <c r="J6" s="2"/>
    </row>
    <row r="7" spans="1:10" ht="12.95" customHeight="1" x14ac:dyDescent="0.2">
      <c r="D7" s="70" t="s">
        <v>79</v>
      </c>
      <c r="E7" s="71"/>
      <c r="F7" s="71"/>
      <c r="J7" s="2"/>
    </row>
    <row r="8" spans="1:10" ht="20.100000000000001" customHeight="1" x14ac:dyDescent="0.2">
      <c r="D8" s="49" t="str">
        <f>'24418_1014030'!D8:F8</f>
        <v>27.12.2018р.</v>
      </c>
      <c r="E8" s="49"/>
      <c r="F8" s="49"/>
    </row>
    <row r="9" spans="1:10" x14ac:dyDescent="0.2">
      <c r="D9" s="1" t="s">
        <v>1</v>
      </c>
    </row>
    <row r="10" spans="1:10" ht="21" x14ac:dyDescent="0.35">
      <c r="A10" s="53" t="str">
        <f>'24418_1014030'!A10:F10</f>
        <v xml:space="preserve">Кошторис на  2019 рік </v>
      </c>
      <c r="B10" s="54"/>
      <c r="C10" s="54"/>
      <c r="D10" s="54"/>
      <c r="E10" s="54"/>
      <c r="F10" s="54"/>
    </row>
    <row r="12" spans="1:10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10" x14ac:dyDescent="0.2">
      <c r="A13" s="3"/>
      <c r="B13" s="3"/>
      <c r="C13" s="45" t="s">
        <v>4</v>
      </c>
      <c r="D13" s="45"/>
      <c r="E13" s="45"/>
      <c r="F13" s="45"/>
    </row>
    <row r="14" spans="1:10" x14ac:dyDescent="0.2">
      <c r="A14" s="52" t="s">
        <v>5</v>
      </c>
      <c r="B14" s="52"/>
      <c r="C14" s="52"/>
      <c r="D14" s="52"/>
      <c r="E14" s="52"/>
      <c r="F14" s="52"/>
    </row>
    <row r="15" spans="1:10" x14ac:dyDescent="0.2">
      <c r="A15" s="3"/>
      <c r="B15" s="3"/>
      <c r="C15" s="45" t="s">
        <v>6</v>
      </c>
      <c r="D15" s="45"/>
      <c r="E15" s="45"/>
      <c r="F15" s="45"/>
    </row>
    <row r="16" spans="1:10" x14ac:dyDescent="0.2">
      <c r="A16" s="3" t="s">
        <v>7</v>
      </c>
      <c r="B16" s="3"/>
      <c r="C16" s="3"/>
      <c r="D16" s="3"/>
      <c r="E16" s="3"/>
      <c r="F16" s="3"/>
    </row>
    <row r="17" spans="1:6" ht="3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8.25" customHeight="1" x14ac:dyDescent="0.2">
      <c r="A18" s="3" t="s">
        <v>10</v>
      </c>
      <c r="B18" s="45"/>
      <c r="C18" s="45"/>
      <c r="D18" s="45"/>
      <c r="E18" s="45"/>
      <c r="F18" s="45"/>
    </row>
    <row r="19" spans="1:6" ht="78.75" customHeight="1" x14ac:dyDescent="0.2">
      <c r="A19" s="14" t="s">
        <v>11</v>
      </c>
      <c r="B19" s="45" t="s">
        <v>84</v>
      </c>
      <c r="C19" s="45"/>
      <c r="D19" s="45"/>
      <c r="E19" s="45"/>
      <c r="F19" s="45"/>
    </row>
    <row r="20" spans="1:6" ht="12.95" customHeight="1" x14ac:dyDescent="0.2">
      <c r="A20" s="14"/>
      <c r="B20" s="16"/>
      <c r="C20" s="16"/>
      <c r="D20" s="16"/>
      <c r="E20" s="1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6" t="s">
        <v>16</v>
      </c>
      <c r="E22" s="6" t="s">
        <v>17</v>
      </c>
      <c r="F22" s="57"/>
    </row>
    <row r="23" spans="1:6" x14ac:dyDescent="0.2">
      <c r="A23" s="58">
        <v>1</v>
      </c>
      <c r="B23" s="58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59" t="s">
        <v>19</v>
      </c>
      <c r="B24" s="60"/>
      <c r="C24" s="7" t="s">
        <v>20</v>
      </c>
      <c r="D24" s="8">
        <v>856400</v>
      </c>
      <c r="E24" s="8">
        <v>0</v>
      </c>
      <c r="F24" s="8">
        <f>D24+E24</f>
        <v>856400</v>
      </c>
    </row>
    <row r="25" spans="1:6" x14ac:dyDescent="0.2">
      <c r="A25" s="56" t="s">
        <v>21</v>
      </c>
      <c r="B25" s="56"/>
      <c r="C25" s="9" t="s">
        <v>20</v>
      </c>
      <c r="D25" s="10">
        <f>D36</f>
        <v>856400</v>
      </c>
      <c r="E25" s="11" t="s">
        <v>20</v>
      </c>
      <c r="F25" s="10">
        <f>D25</f>
        <v>856400</v>
      </c>
    </row>
    <row r="26" spans="1:6" ht="25.5" customHeight="1" x14ac:dyDescent="0.2">
      <c r="A26" s="56" t="s">
        <v>22</v>
      </c>
      <c r="B26" s="56"/>
      <c r="C26" s="9" t="s">
        <v>20</v>
      </c>
      <c r="D26" s="11" t="s">
        <v>20</v>
      </c>
      <c r="E26" s="10">
        <v>0</v>
      </c>
      <c r="F26" s="10">
        <v>0</v>
      </c>
    </row>
    <row r="27" spans="1:6" ht="25.5" customHeight="1" x14ac:dyDescent="0.2">
      <c r="A27" s="56" t="s">
        <v>23</v>
      </c>
      <c r="B27" s="56"/>
      <c r="C27" s="9">
        <v>25010000</v>
      </c>
      <c r="D27" s="11" t="s">
        <v>20</v>
      </c>
      <c r="E27" s="10">
        <v>0</v>
      </c>
      <c r="F27" s="10">
        <v>0</v>
      </c>
    </row>
    <row r="28" spans="1:6" x14ac:dyDescent="0.2">
      <c r="A28" s="56" t="s">
        <v>24</v>
      </c>
      <c r="B28" s="56"/>
      <c r="C28" s="12"/>
      <c r="D28" s="10"/>
      <c r="E28" s="10"/>
      <c r="F28" s="10"/>
    </row>
    <row r="29" spans="1:6" ht="25.5" customHeight="1" x14ac:dyDescent="0.2">
      <c r="A29" s="56" t="s">
        <v>29</v>
      </c>
      <c r="B29" s="56"/>
      <c r="C29" s="9">
        <v>25020000</v>
      </c>
      <c r="D29" s="11" t="s">
        <v>20</v>
      </c>
      <c r="E29" s="10">
        <v>0</v>
      </c>
      <c r="F29" s="10">
        <v>0</v>
      </c>
    </row>
    <row r="30" spans="1:6" x14ac:dyDescent="0.2">
      <c r="A30" s="56" t="s">
        <v>24</v>
      </c>
      <c r="B30" s="56"/>
      <c r="C30" s="12"/>
      <c r="D30" s="10"/>
      <c r="E30" s="10"/>
      <c r="F30" s="10"/>
    </row>
    <row r="31" spans="1:6" x14ac:dyDescent="0.2">
      <c r="A31" s="56" t="s">
        <v>34</v>
      </c>
      <c r="B31" s="56"/>
      <c r="C31" s="12"/>
      <c r="D31" s="11" t="s">
        <v>20</v>
      </c>
      <c r="E31" s="10">
        <v>0</v>
      </c>
      <c r="F31" s="10">
        <v>0</v>
      </c>
    </row>
    <row r="32" spans="1:6" ht="25.5" customHeight="1" x14ac:dyDescent="0.2">
      <c r="A32" s="56" t="s">
        <v>35</v>
      </c>
      <c r="B32" s="56"/>
      <c r="C32" s="12"/>
      <c r="D32" s="11" t="s">
        <v>20</v>
      </c>
      <c r="E32" s="10"/>
      <c r="F32" s="10"/>
    </row>
    <row r="33" spans="1:7" ht="37.5" customHeight="1" x14ac:dyDescent="0.2">
      <c r="A33" s="56" t="s">
        <v>36</v>
      </c>
      <c r="B33" s="56"/>
      <c r="C33" s="12"/>
      <c r="D33" s="11" t="s">
        <v>20</v>
      </c>
      <c r="E33" s="10">
        <v>0</v>
      </c>
      <c r="F33" s="10">
        <v>0</v>
      </c>
    </row>
    <row r="34" spans="1:7" ht="23.25" customHeight="1" x14ac:dyDescent="0.2">
      <c r="A34" s="56" t="s">
        <v>37</v>
      </c>
      <c r="B34" s="56"/>
      <c r="C34" s="12"/>
      <c r="D34" s="11" t="s">
        <v>20</v>
      </c>
      <c r="E34" s="10"/>
      <c r="F34" s="10"/>
    </row>
    <row r="35" spans="1:7" ht="25.5" customHeight="1" x14ac:dyDescent="0.2">
      <c r="A35" s="56"/>
      <c r="B35" s="56"/>
      <c r="C35" s="12"/>
      <c r="D35" s="11" t="s">
        <v>20</v>
      </c>
      <c r="E35" s="11" t="s">
        <v>38</v>
      </c>
      <c r="F35" s="11" t="s">
        <v>38</v>
      </c>
    </row>
    <row r="36" spans="1:7" x14ac:dyDescent="0.2">
      <c r="A36" s="62" t="s">
        <v>39</v>
      </c>
      <c r="B36" s="63"/>
      <c r="C36" s="9" t="s">
        <v>20</v>
      </c>
      <c r="D36" s="10">
        <f>D37+D53+D60+D64</f>
        <v>856400</v>
      </c>
      <c r="E36" s="10">
        <v>0</v>
      </c>
      <c r="F36" s="10">
        <f>SUM(D36:E36)</f>
        <v>856400</v>
      </c>
    </row>
    <row r="37" spans="1:7" x14ac:dyDescent="0.2">
      <c r="A37" s="56" t="s">
        <v>40</v>
      </c>
      <c r="B37" s="56"/>
      <c r="C37" s="12">
        <v>2000</v>
      </c>
      <c r="D37" s="10">
        <f>D38+D41+D42+D52</f>
        <v>856400</v>
      </c>
      <c r="E37" s="10">
        <f>E38+E41+E42+E52</f>
        <v>0</v>
      </c>
      <c r="F37" s="10">
        <f>SUM(D37:E37)</f>
        <v>856400</v>
      </c>
      <c r="G37" s="4" t="s">
        <v>40</v>
      </c>
    </row>
    <row r="38" spans="1:7" x14ac:dyDescent="0.2">
      <c r="A38" s="61" t="s">
        <v>41</v>
      </c>
      <c r="B38" s="61"/>
      <c r="C38" s="13">
        <v>2110</v>
      </c>
      <c r="D38" s="8">
        <f>SUM(D39:D40)</f>
        <v>632000</v>
      </c>
      <c r="E38" s="8">
        <v>0</v>
      </c>
      <c r="F38" s="8">
        <f t="shared" ref="F38:F64" si="0">SUM(D38:E38)</f>
        <v>632000</v>
      </c>
      <c r="G38" s="4" t="s">
        <v>41</v>
      </c>
    </row>
    <row r="39" spans="1:7" x14ac:dyDescent="0.2">
      <c r="A39" s="61" t="s">
        <v>42</v>
      </c>
      <c r="B39" s="61"/>
      <c r="C39" s="13">
        <v>2111</v>
      </c>
      <c r="D39" s="8">
        <v>632000</v>
      </c>
      <c r="E39" s="8">
        <v>0</v>
      </c>
      <c r="F39" s="8">
        <f t="shared" si="0"/>
        <v>632000</v>
      </c>
      <c r="G39" s="4" t="s">
        <v>42</v>
      </c>
    </row>
    <row r="40" spans="1:7" x14ac:dyDescent="0.2">
      <c r="A40" s="61" t="s">
        <v>43</v>
      </c>
      <c r="B40" s="61"/>
      <c r="C40" s="13">
        <v>2112</v>
      </c>
      <c r="D40" s="8">
        <v>0</v>
      </c>
      <c r="E40" s="8">
        <v>0</v>
      </c>
      <c r="F40" s="8">
        <f t="shared" si="0"/>
        <v>0</v>
      </c>
      <c r="G40" s="4" t="s">
        <v>43</v>
      </c>
    </row>
    <row r="41" spans="1:7" x14ac:dyDescent="0.2">
      <c r="A41" s="61" t="s">
        <v>44</v>
      </c>
      <c r="B41" s="61"/>
      <c r="C41" s="13">
        <v>2120</v>
      </c>
      <c r="D41" s="8">
        <v>139000</v>
      </c>
      <c r="E41" s="8">
        <v>0</v>
      </c>
      <c r="F41" s="8">
        <f t="shared" si="0"/>
        <v>139000</v>
      </c>
      <c r="G41" s="4" t="s">
        <v>44</v>
      </c>
    </row>
    <row r="42" spans="1:7" x14ac:dyDescent="0.2">
      <c r="A42" s="61" t="s">
        <v>45</v>
      </c>
      <c r="B42" s="61"/>
      <c r="C42" s="13">
        <v>2200</v>
      </c>
      <c r="D42" s="8">
        <f>D43+D44+D45+D46+D50</f>
        <v>85400</v>
      </c>
      <c r="E42" s="8">
        <v>0</v>
      </c>
      <c r="F42" s="8">
        <f t="shared" si="0"/>
        <v>85400</v>
      </c>
      <c r="G42" s="4" t="s">
        <v>45</v>
      </c>
    </row>
    <row r="43" spans="1:7" x14ac:dyDescent="0.2">
      <c r="A43" s="61" t="s">
        <v>46</v>
      </c>
      <c r="B43" s="61"/>
      <c r="C43" s="13">
        <v>2210</v>
      </c>
      <c r="D43" s="8">
        <v>24000</v>
      </c>
      <c r="E43" s="8">
        <v>0</v>
      </c>
      <c r="F43" s="8">
        <f t="shared" si="0"/>
        <v>24000</v>
      </c>
      <c r="G43" s="4" t="s">
        <v>46</v>
      </c>
    </row>
    <row r="44" spans="1:7" x14ac:dyDescent="0.2">
      <c r="A44" s="61" t="s">
        <v>47</v>
      </c>
      <c r="B44" s="61"/>
      <c r="C44" s="13">
        <v>2240</v>
      </c>
      <c r="D44" s="8">
        <v>47100</v>
      </c>
      <c r="E44" s="8">
        <v>0</v>
      </c>
      <c r="F44" s="8">
        <f t="shared" si="0"/>
        <v>47100</v>
      </c>
      <c r="G44" s="4" t="s">
        <v>47</v>
      </c>
    </row>
    <row r="45" spans="1:7" x14ac:dyDescent="0.2">
      <c r="A45" s="61" t="s">
        <v>48</v>
      </c>
      <c r="B45" s="61"/>
      <c r="C45" s="13">
        <v>2250</v>
      </c>
      <c r="D45" s="8">
        <v>600</v>
      </c>
      <c r="E45" s="8">
        <v>0</v>
      </c>
      <c r="F45" s="8">
        <f t="shared" si="0"/>
        <v>600</v>
      </c>
      <c r="G45" s="4" t="s">
        <v>48</v>
      </c>
    </row>
    <row r="46" spans="1:7" x14ac:dyDescent="0.2">
      <c r="A46" s="61" t="s">
        <v>49</v>
      </c>
      <c r="B46" s="61"/>
      <c r="C46" s="13">
        <v>2270</v>
      </c>
      <c r="D46" s="8">
        <f>SUM(D47:D49)</f>
        <v>7700</v>
      </c>
      <c r="E46" s="8">
        <f>SUM(E47:E49)</f>
        <v>0</v>
      </c>
      <c r="F46" s="8">
        <f t="shared" si="0"/>
        <v>7700</v>
      </c>
      <c r="G46" s="4" t="s">
        <v>49</v>
      </c>
    </row>
    <row r="47" spans="1:7" x14ac:dyDescent="0.2">
      <c r="A47" s="61" t="s">
        <v>50</v>
      </c>
      <c r="B47" s="61"/>
      <c r="C47" s="13">
        <v>2271</v>
      </c>
      <c r="D47" s="8">
        <v>0</v>
      </c>
      <c r="E47" s="8">
        <v>0</v>
      </c>
      <c r="F47" s="8">
        <f t="shared" si="0"/>
        <v>0</v>
      </c>
      <c r="G47" s="4" t="s">
        <v>50</v>
      </c>
    </row>
    <row r="48" spans="1:7" x14ac:dyDescent="0.2">
      <c r="A48" s="61" t="s">
        <v>51</v>
      </c>
      <c r="B48" s="61"/>
      <c r="C48" s="13">
        <v>2272</v>
      </c>
      <c r="D48" s="8">
        <v>0</v>
      </c>
      <c r="E48" s="8">
        <v>0</v>
      </c>
      <c r="F48" s="8">
        <f t="shared" si="0"/>
        <v>0</v>
      </c>
      <c r="G48" s="4" t="s">
        <v>51</v>
      </c>
    </row>
    <row r="49" spans="1:7" x14ac:dyDescent="0.2">
      <c r="A49" s="61" t="s">
        <v>52</v>
      </c>
      <c r="B49" s="61"/>
      <c r="C49" s="13">
        <v>2273</v>
      </c>
      <c r="D49" s="8">
        <v>7700</v>
      </c>
      <c r="E49" s="8">
        <v>0</v>
      </c>
      <c r="F49" s="8">
        <f t="shared" si="0"/>
        <v>7700</v>
      </c>
      <c r="G49" s="4" t="s">
        <v>52</v>
      </c>
    </row>
    <row r="50" spans="1:7" ht="24" customHeight="1" x14ac:dyDescent="0.2">
      <c r="A50" s="72" t="s">
        <v>86</v>
      </c>
      <c r="B50" s="73"/>
      <c r="C50" s="13">
        <v>2280</v>
      </c>
      <c r="D50" s="8">
        <f>D51</f>
        <v>6000</v>
      </c>
      <c r="E50" s="8">
        <f>E51</f>
        <v>0</v>
      </c>
      <c r="F50" s="8">
        <f t="shared" si="0"/>
        <v>6000</v>
      </c>
      <c r="G50" s="4"/>
    </row>
    <row r="51" spans="1:7" ht="36" x14ac:dyDescent="0.2">
      <c r="A51" s="61" t="s">
        <v>53</v>
      </c>
      <c r="B51" s="61"/>
      <c r="C51" s="13">
        <v>2282</v>
      </c>
      <c r="D51" s="8">
        <v>6000</v>
      </c>
      <c r="E51" s="8">
        <v>0</v>
      </c>
      <c r="F51" s="8">
        <f t="shared" si="0"/>
        <v>6000</v>
      </c>
      <c r="G51" s="4" t="s">
        <v>53</v>
      </c>
    </row>
    <row r="52" spans="1:7" x14ac:dyDescent="0.2">
      <c r="A52" s="61" t="s">
        <v>54</v>
      </c>
      <c r="B52" s="61"/>
      <c r="C52" s="13">
        <v>2800</v>
      </c>
      <c r="D52" s="8">
        <v>0</v>
      </c>
      <c r="E52" s="8">
        <v>0</v>
      </c>
      <c r="F52" s="8">
        <f t="shared" si="0"/>
        <v>0</v>
      </c>
      <c r="G52" s="4" t="s">
        <v>54</v>
      </c>
    </row>
    <row r="53" spans="1:7" x14ac:dyDescent="0.2">
      <c r="A53" s="61" t="s">
        <v>55</v>
      </c>
      <c r="B53" s="61"/>
      <c r="C53" s="13">
        <v>3000</v>
      </c>
      <c r="D53" s="8">
        <v>0</v>
      </c>
      <c r="E53" s="8">
        <v>0</v>
      </c>
      <c r="F53" s="8">
        <f t="shared" si="0"/>
        <v>0</v>
      </c>
      <c r="G53" s="4" t="s">
        <v>55</v>
      </c>
    </row>
    <row r="54" spans="1:7" x14ac:dyDescent="0.2">
      <c r="A54" s="61" t="s">
        <v>56</v>
      </c>
      <c r="B54" s="61"/>
      <c r="C54" s="13">
        <v>3100</v>
      </c>
      <c r="D54" s="8">
        <v>0</v>
      </c>
      <c r="E54" s="8">
        <v>0</v>
      </c>
      <c r="F54" s="8">
        <f t="shared" si="0"/>
        <v>0</v>
      </c>
      <c r="G54" s="4" t="s">
        <v>56</v>
      </c>
    </row>
    <row r="55" spans="1:7" ht="24" x14ac:dyDescent="0.2">
      <c r="A55" s="61" t="s">
        <v>57</v>
      </c>
      <c r="B55" s="61"/>
      <c r="C55" s="13">
        <v>3110</v>
      </c>
      <c r="D55" s="8">
        <v>0</v>
      </c>
      <c r="E55" s="8">
        <v>0</v>
      </c>
      <c r="F55" s="8">
        <f t="shared" si="0"/>
        <v>0</v>
      </c>
      <c r="G55" s="4" t="s">
        <v>57</v>
      </c>
    </row>
    <row r="56" spans="1:7" x14ac:dyDescent="0.2">
      <c r="A56" s="61" t="s">
        <v>58</v>
      </c>
      <c r="B56" s="61"/>
      <c r="C56" s="13">
        <v>3130</v>
      </c>
      <c r="D56" s="8">
        <v>0</v>
      </c>
      <c r="E56" s="8">
        <v>0</v>
      </c>
      <c r="F56" s="8">
        <f t="shared" si="0"/>
        <v>0</v>
      </c>
      <c r="G56" s="4" t="s">
        <v>58</v>
      </c>
    </row>
    <row r="57" spans="1:7" x14ac:dyDescent="0.2">
      <c r="A57" s="61" t="s">
        <v>59</v>
      </c>
      <c r="B57" s="61"/>
      <c r="C57" s="13">
        <v>3132</v>
      </c>
      <c r="D57" s="8">
        <v>0</v>
      </c>
      <c r="E57" s="8">
        <v>0</v>
      </c>
      <c r="F57" s="8">
        <f t="shared" si="0"/>
        <v>0</v>
      </c>
      <c r="G57" s="4" t="s">
        <v>59</v>
      </c>
    </row>
    <row r="58" spans="1:7" x14ac:dyDescent="0.2">
      <c r="A58" s="61" t="s">
        <v>60</v>
      </c>
      <c r="B58" s="61"/>
      <c r="C58" s="13">
        <v>3140</v>
      </c>
      <c r="D58" s="8">
        <v>0</v>
      </c>
      <c r="E58" s="8">
        <v>0</v>
      </c>
      <c r="F58" s="8">
        <f t="shared" si="0"/>
        <v>0</v>
      </c>
      <c r="G58" s="4" t="s">
        <v>60</v>
      </c>
    </row>
    <row r="59" spans="1:7" x14ac:dyDescent="0.2">
      <c r="A59" s="61" t="s">
        <v>61</v>
      </c>
      <c r="B59" s="61"/>
      <c r="C59" s="13">
        <v>3142</v>
      </c>
      <c r="D59" s="8">
        <v>0</v>
      </c>
      <c r="E59" s="8">
        <v>0</v>
      </c>
      <c r="F59" s="8">
        <f t="shared" si="0"/>
        <v>0</v>
      </c>
      <c r="G59" s="4" t="s">
        <v>61</v>
      </c>
    </row>
    <row r="60" spans="1:7" x14ac:dyDescent="0.2">
      <c r="A60" s="61" t="s">
        <v>62</v>
      </c>
      <c r="B60" s="61"/>
      <c r="C60" s="13">
        <v>4110</v>
      </c>
      <c r="D60" s="8">
        <v>0</v>
      </c>
      <c r="E60" s="8">
        <v>0</v>
      </c>
      <c r="F60" s="8">
        <f t="shared" si="0"/>
        <v>0</v>
      </c>
      <c r="G60" s="4" t="s">
        <v>62</v>
      </c>
    </row>
    <row r="61" spans="1:7" ht="24" x14ac:dyDescent="0.2">
      <c r="A61" s="61" t="s">
        <v>63</v>
      </c>
      <c r="B61" s="61"/>
      <c r="C61" s="13">
        <v>4111</v>
      </c>
      <c r="D61" s="8">
        <v>0</v>
      </c>
      <c r="E61" s="8">
        <v>0</v>
      </c>
      <c r="F61" s="8">
        <f t="shared" si="0"/>
        <v>0</v>
      </c>
      <c r="G61" s="4" t="s">
        <v>63</v>
      </c>
    </row>
    <row r="62" spans="1:7" ht="24" x14ac:dyDescent="0.2">
      <c r="A62" s="61" t="s">
        <v>64</v>
      </c>
      <c r="B62" s="61"/>
      <c r="C62" s="13">
        <v>4112</v>
      </c>
      <c r="D62" s="8">
        <v>0</v>
      </c>
      <c r="E62" s="8">
        <v>0</v>
      </c>
      <c r="F62" s="8">
        <f t="shared" si="0"/>
        <v>0</v>
      </c>
      <c r="G62" s="4" t="s">
        <v>64</v>
      </c>
    </row>
    <row r="63" spans="1:7" x14ac:dyDescent="0.2">
      <c r="A63" s="61" t="s">
        <v>65</v>
      </c>
      <c r="B63" s="61"/>
      <c r="C63" s="13">
        <v>4113</v>
      </c>
      <c r="D63" s="8">
        <v>0</v>
      </c>
      <c r="E63" s="8">
        <v>0</v>
      </c>
      <c r="F63" s="8">
        <f t="shared" si="0"/>
        <v>0</v>
      </c>
      <c r="G63" s="4" t="s">
        <v>65</v>
      </c>
    </row>
    <row r="64" spans="1:7" x14ac:dyDescent="0.2">
      <c r="A64" s="61" t="s">
        <v>66</v>
      </c>
      <c r="B64" s="61"/>
      <c r="C64" s="13">
        <v>4210</v>
      </c>
      <c r="D64" s="8">
        <v>0</v>
      </c>
      <c r="E64" s="8">
        <v>0</v>
      </c>
      <c r="F64" s="8">
        <f t="shared" si="0"/>
        <v>0</v>
      </c>
      <c r="G64" s="4" t="s">
        <v>66</v>
      </c>
    </row>
    <row r="67" spans="1:6" ht="25.5" customHeight="1" x14ac:dyDescent="0.2">
      <c r="A67" s="64" t="s">
        <v>68</v>
      </c>
      <c r="B67" s="64"/>
      <c r="D67" s="5"/>
      <c r="F67" s="5" t="s">
        <v>67</v>
      </c>
    </row>
    <row r="68" spans="1:6" x14ac:dyDescent="0.2">
      <c r="D68" s="15" t="s">
        <v>70</v>
      </c>
      <c r="F68" s="15" t="s">
        <v>71</v>
      </c>
    </row>
    <row r="69" spans="1:6" ht="25.5" customHeight="1" x14ac:dyDescent="0.2">
      <c r="A69" s="64" t="s">
        <v>69</v>
      </c>
      <c r="B69" s="64"/>
      <c r="D69" s="5"/>
      <c r="F69" s="5" t="s">
        <v>88</v>
      </c>
    </row>
    <row r="70" spans="1:6" x14ac:dyDescent="0.2">
      <c r="D70" s="15" t="s">
        <v>70</v>
      </c>
      <c r="F70" s="15" t="s">
        <v>71</v>
      </c>
    </row>
    <row r="71" spans="1:6" x14ac:dyDescent="0.2">
      <c r="A71" t="s">
        <v>72</v>
      </c>
      <c r="B71" s="5" t="str">
        <f>'24418_1014030'!B78</f>
        <v>27 грудня 2018р.</v>
      </c>
    </row>
    <row r="72" spans="1:6" x14ac:dyDescent="0.2">
      <c r="B72" s="1" t="s">
        <v>73</v>
      </c>
    </row>
    <row r="74" spans="1:6" ht="23.25" customHeight="1" x14ac:dyDescent="0.2">
      <c r="A74" s="65" t="s">
        <v>75</v>
      </c>
      <c r="B74" s="65"/>
      <c r="C74" s="65"/>
      <c r="D74" s="65"/>
      <c r="E74" s="65"/>
      <c r="F74" s="65"/>
    </row>
    <row r="75" spans="1:6" ht="23.25" customHeight="1" x14ac:dyDescent="0.2">
      <c r="A75" s="65" t="s">
        <v>76</v>
      </c>
      <c r="B75" s="65"/>
      <c r="C75" s="65"/>
      <c r="D75" s="65"/>
      <c r="E75" s="65"/>
      <c r="F75" s="65"/>
    </row>
  </sheetData>
  <mergeCells count="65">
    <mergeCell ref="A75:F75"/>
    <mergeCell ref="D3:F3"/>
    <mergeCell ref="D5:F5"/>
    <mergeCell ref="D7:F7"/>
    <mergeCell ref="A62:B62"/>
    <mergeCell ref="A63:B63"/>
    <mergeCell ref="A64:B64"/>
    <mergeCell ref="A67:B67"/>
    <mergeCell ref="A69:B69"/>
    <mergeCell ref="A74:F74"/>
    <mergeCell ref="A56:B56"/>
    <mergeCell ref="A57:B57"/>
    <mergeCell ref="A58:B58"/>
    <mergeCell ref="A59:B59"/>
    <mergeCell ref="A60:B60"/>
    <mergeCell ref="A61:B61"/>
    <mergeCell ref="A55:B55"/>
    <mergeCell ref="A43:B43"/>
    <mergeCell ref="A44:B44"/>
    <mergeCell ref="A45:B45"/>
    <mergeCell ref="A46:B46"/>
    <mergeCell ref="A47:B47"/>
    <mergeCell ref="A48:B48"/>
    <mergeCell ref="A49:B49"/>
    <mergeCell ref="A51:B51"/>
    <mergeCell ref="A52:B52"/>
    <mergeCell ref="A53:B53"/>
    <mergeCell ref="A54:B54"/>
    <mergeCell ref="A50:B50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B18:F18"/>
    <mergeCell ref="D1:F1"/>
    <mergeCell ref="B2:F2"/>
    <mergeCell ref="D8:F8"/>
    <mergeCell ref="D4:F4"/>
    <mergeCell ref="D6:F6"/>
    <mergeCell ref="A12:F12"/>
    <mergeCell ref="C13:F13"/>
    <mergeCell ref="A14:F14"/>
    <mergeCell ref="C15:F15"/>
    <mergeCell ref="A10:F10"/>
    <mergeCell ref="B17:F17"/>
  </mergeCells>
  <pageMargins left="1.1023622047244095" right="1.1023622047244095" top="0.51181102362204722" bottom="0.51181102362204722" header="0.31496062992125984" footer="0.31496062992125984"/>
  <pageSetup paperSize="9" scale="5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28" workbookViewId="0">
      <selection activeCell="A56" sqref="A56:F75"/>
    </sheetView>
  </sheetViews>
  <sheetFormatPr defaultRowHeight="12.75" x14ac:dyDescent="0.2"/>
  <cols>
    <col min="1" max="1" width="31.140625" customWidth="1"/>
    <col min="2" max="2" width="26.28515625" customWidth="1"/>
    <col min="3" max="3" width="12.7109375" customWidth="1"/>
    <col min="4" max="4" width="16.5703125" customWidth="1"/>
    <col min="5" max="5" width="17" customWidth="1"/>
    <col min="6" max="6" width="21.7109375" customWidth="1"/>
  </cols>
  <sheetData>
    <row r="1" spans="1:6" ht="30" customHeight="1" x14ac:dyDescent="0.2">
      <c r="D1" s="46" t="s">
        <v>0</v>
      </c>
      <c r="E1" s="47"/>
      <c r="F1" s="47"/>
    </row>
    <row r="2" spans="1:6" x14ac:dyDescent="0.2">
      <c r="B2" s="48" t="s">
        <v>105</v>
      </c>
      <c r="C2" s="47"/>
      <c r="D2" s="47"/>
      <c r="E2" s="47"/>
      <c r="F2" s="47"/>
    </row>
    <row r="3" spans="1:6" x14ac:dyDescent="0.2">
      <c r="B3" s="28"/>
      <c r="C3" s="27"/>
      <c r="D3" s="66" t="s">
        <v>77</v>
      </c>
      <c r="E3" s="67"/>
      <c r="F3" s="67"/>
    </row>
    <row r="4" spans="1:6" x14ac:dyDescent="0.2">
      <c r="D4" s="50" t="s">
        <v>2</v>
      </c>
      <c r="E4" s="50"/>
      <c r="F4" s="50"/>
    </row>
    <row r="5" spans="1:6" x14ac:dyDescent="0.2">
      <c r="D5" s="68" t="s">
        <v>78</v>
      </c>
      <c r="E5" s="69"/>
      <c r="F5" s="69"/>
    </row>
    <row r="6" spans="1:6" x14ac:dyDescent="0.2">
      <c r="D6" s="51" t="s">
        <v>3</v>
      </c>
      <c r="E6" s="51"/>
      <c r="F6" s="51"/>
    </row>
    <row r="7" spans="1:6" x14ac:dyDescent="0.2">
      <c r="D7" s="70" t="s">
        <v>79</v>
      </c>
      <c r="E7" s="71"/>
      <c r="F7" s="71"/>
    </row>
    <row r="8" spans="1:6" x14ac:dyDescent="0.2">
      <c r="D8" s="49" t="str">
        <f>'24418_1014030'!D8:F8</f>
        <v>27.12.2018р.</v>
      </c>
      <c r="E8" s="49"/>
      <c r="F8" s="49"/>
    </row>
    <row r="9" spans="1:6" x14ac:dyDescent="0.2">
      <c r="D9" s="1" t="s">
        <v>1</v>
      </c>
    </row>
    <row r="10" spans="1:6" ht="21" x14ac:dyDescent="0.35">
      <c r="A10" s="53" t="str">
        <f>'24418_1014030'!A10:F10</f>
        <v xml:space="preserve">Кошторис на  2019 рік </v>
      </c>
      <c r="B10" s="54"/>
      <c r="C10" s="54"/>
      <c r="D10" s="54"/>
      <c r="E10" s="54"/>
      <c r="F10" s="54"/>
    </row>
    <row r="12" spans="1:6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6" x14ac:dyDescent="0.2">
      <c r="A13" s="3"/>
      <c r="B13" s="3"/>
      <c r="C13" s="45" t="s">
        <v>4</v>
      </c>
      <c r="D13" s="45"/>
      <c r="E13" s="45"/>
      <c r="F13" s="45"/>
    </row>
    <row r="14" spans="1:6" x14ac:dyDescent="0.2">
      <c r="A14" s="52" t="s">
        <v>5</v>
      </c>
      <c r="B14" s="52"/>
      <c r="C14" s="52"/>
      <c r="D14" s="52"/>
      <c r="E14" s="52"/>
      <c r="F14" s="52"/>
    </row>
    <row r="15" spans="1:6" x14ac:dyDescent="0.2">
      <c r="A15" s="3"/>
      <c r="B15" s="3"/>
      <c r="C15" s="45" t="s">
        <v>6</v>
      </c>
      <c r="D15" s="45"/>
      <c r="E15" s="45"/>
      <c r="F15" s="45"/>
    </row>
    <row r="16" spans="1:6" ht="15.6" customHeight="1" x14ac:dyDescent="0.2">
      <c r="A16" s="3" t="s">
        <v>7</v>
      </c>
      <c r="B16" s="3"/>
      <c r="C16" s="3"/>
      <c r="D16" s="3"/>
      <c r="E16" s="3"/>
      <c r="F16" s="3"/>
    </row>
    <row r="17" spans="1:6" ht="22.15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3" customHeight="1" x14ac:dyDescent="0.2">
      <c r="A18" s="3" t="s">
        <v>10</v>
      </c>
      <c r="B18" s="45"/>
      <c r="C18" s="45"/>
      <c r="D18" s="45"/>
      <c r="E18" s="45"/>
      <c r="F18" s="45"/>
    </row>
    <row r="19" spans="1:6" ht="69.599999999999994" customHeight="1" x14ac:dyDescent="0.2">
      <c r="A19" s="14" t="s">
        <v>11</v>
      </c>
      <c r="B19" s="45" t="s">
        <v>100</v>
      </c>
      <c r="C19" s="45"/>
      <c r="D19" s="45"/>
      <c r="E19" s="45"/>
      <c r="F19" s="45"/>
    </row>
    <row r="20" spans="1:6" x14ac:dyDescent="0.2">
      <c r="A20" s="14"/>
      <c r="B20" s="26"/>
      <c r="C20" s="26"/>
      <c r="D20" s="26"/>
      <c r="E20" s="2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30" t="s">
        <v>16</v>
      </c>
      <c r="E22" s="30" t="s">
        <v>17</v>
      </c>
      <c r="F22" s="57"/>
    </row>
    <row r="23" spans="1:6" x14ac:dyDescent="0.2">
      <c r="A23" s="58">
        <v>1</v>
      </c>
      <c r="B23" s="58"/>
      <c r="C23" s="31">
        <v>2</v>
      </c>
      <c r="D23" s="31">
        <v>3</v>
      </c>
      <c r="E23" s="31">
        <v>4</v>
      </c>
      <c r="F23" s="31">
        <v>5</v>
      </c>
    </row>
    <row r="24" spans="1:6" x14ac:dyDescent="0.2">
      <c r="A24" s="59" t="s">
        <v>19</v>
      </c>
      <c r="B24" s="60"/>
      <c r="C24" s="31" t="s">
        <v>20</v>
      </c>
      <c r="D24" s="8">
        <v>876200</v>
      </c>
      <c r="E24" s="8">
        <v>0</v>
      </c>
      <c r="F24" s="8">
        <f>D24+E24</f>
        <v>876200</v>
      </c>
    </row>
    <row r="25" spans="1:6" x14ac:dyDescent="0.2">
      <c r="A25" s="56" t="s">
        <v>21</v>
      </c>
      <c r="B25" s="56"/>
      <c r="C25" s="9" t="s">
        <v>20</v>
      </c>
      <c r="D25" s="10">
        <f>D36</f>
        <v>876200</v>
      </c>
      <c r="E25" s="11" t="s">
        <v>20</v>
      </c>
      <c r="F25" s="10">
        <f>D25</f>
        <v>876200</v>
      </c>
    </row>
    <row r="26" spans="1:6" x14ac:dyDescent="0.2">
      <c r="A26" s="56" t="s">
        <v>22</v>
      </c>
      <c r="B26" s="56"/>
      <c r="C26" s="9" t="s">
        <v>20</v>
      </c>
      <c r="D26" s="11" t="s">
        <v>20</v>
      </c>
      <c r="E26" s="10">
        <v>0</v>
      </c>
      <c r="F26" s="10">
        <v>0</v>
      </c>
    </row>
    <row r="27" spans="1:6" ht="21" customHeight="1" x14ac:dyDescent="0.2">
      <c r="A27" s="56" t="s">
        <v>23</v>
      </c>
      <c r="B27" s="56"/>
      <c r="C27" s="9">
        <v>25010000</v>
      </c>
      <c r="D27" s="11" t="s">
        <v>20</v>
      </c>
      <c r="E27" s="10">
        <v>0</v>
      </c>
      <c r="F27" s="10">
        <v>0</v>
      </c>
    </row>
    <row r="28" spans="1:6" x14ac:dyDescent="0.2">
      <c r="A28" s="56" t="s">
        <v>24</v>
      </c>
      <c r="B28" s="56"/>
      <c r="C28" s="12"/>
      <c r="D28" s="10"/>
      <c r="E28" s="10"/>
      <c r="F28" s="10"/>
    </row>
    <row r="29" spans="1:6" x14ac:dyDescent="0.2">
      <c r="A29" s="56" t="s">
        <v>29</v>
      </c>
      <c r="B29" s="56"/>
      <c r="C29" s="9">
        <v>25020000</v>
      </c>
      <c r="D29" s="11" t="s">
        <v>20</v>
      </c>
      <c r="E29" s="10">
        <v>0</v>
      </c>
      <c r="F29" s="10">
        <v>0</v>
      </c>
    </row>
    <row r="30" spans="1:6" x14ac:dyDescent="0.2">
      <c r="A30" s="56" t="s">
        <v>24</v>
      </c>
      <c r="B30" s="56"/>
      <c r="C30" s="12"/>
      <c r="D30" s="10"/>
      <c r="E30" s="10"/>
      <c r="F30" s="10"/>
    </row>
    <row r="31" spans="1:6" x14ac:dyDescent="0.2">
      <c r="A31" s="56" t="s">
        <v>34</v>
      </c>
      <c r="B31" s="56"/>
      <c r="C31" s="12"/>
      <c r="D31" s="11" t="s">
        <v>20</v>
      </c>
      <c r="E31" s="10">
        <v>0</v>
      </c>
      <c r="F31" s="10">
        <v>0</v>
      </c>
    </row>
    <row r="32" spans="1:6" x14ac:dyDescent="0.2">
      <c r="A32" s="56" t="s">
        <v>35</v>
      </c>
      <c r="B32" s="56"/>
      <c r="C32" s="12"/>
      <c r="D32" s="11" t="s">
        <v>20</v>
      </c>
      <c r="E32" s="10"/>
      <c r="F32" s="10"/>
    </row>
    <row r="33" spans="1:6" ht="27.6" customHeight="1" x14ac:dyDescent="0.2">
      <c r="A33" s="56" t="s">
        <v>36</v>
      </c>
      <c r="B33" s="56"/>
      <c r="C33" s="12"/>
      <c r="D33" s="11" t="s">
        <v>20</v>
      </c>
      <c r="E33" s="10">
        <v>0</v>
      </c>
      <c r="F33" s="10">
        <v>0</v>
      </c>
    </row>
    <row r="34" spans="1:6" x14ac:dyDescent="0.2">
      <c r="A34" s="56" t="s">
        <v>37</v>
      </c>
      <c r="B34" s="56"/>
      <c r="C34" s="12"/>
      <c r="D34" s="11" t="s">
        <v>20</v>
      </c>
      <c r="E34" s="10"/>
      <c r="F34" s="10"/>
    </row>
    <row r="35" spans="1:6" ht="25.9" customHeight="1" x14ac:dyDescent="0.2">
      <c r="A35" s="56"/>
      <c r="B35" s="56"/>
      <c r="C35" s="12"/>
      <c r="D35" s="11" t="s">
        <v>20</v>
      </c>
      <c r="E35" s="11" t="s">
        <v>38</v>
      </c>
      <c r="F35" s="11" t="s">
        <v>38</v>
      </c>
    </row>
    <row r="36" spans="1:6" x14ac:dyDescent="0.2">
      <c r="A36" s="62" t="s">
        <v>39</v>
      </c>
      <c r="B36" s="63"/>
      <c r="C36" s="9" t="s">
        <v>20</v>
      </c>
      <c r="D36" s="10">
        <f>D37+D53+D60+D64</f>
        <v>876200</v>
      </c>
      <c r="E36" s="10">
        <v>0</v>
      </c>
      <c r="F36" s="10">
        <f>D36+E36</f>
        <v>876200</v>
      </c>
    </row>
    <row r="37" spans="1:6" x14ac:dyDescent="0.2">
      <c r="A37" s="56" t="s">
        <v>40</v>
      </c>
      <c r="B37" s="56"/>
      <c r="C37" s="12">
        <v>2000</v>
      </c>
      <c r="D37" s="10">
        <f>D38+D41+D42+D52</f>
        <v>876200</v>
      </c>
      <c r="E37" s="10">
        <v>0</v>
      </c>
      <c r="F37" s="10">
        <f t="shared" ref="F37:F64" si="0">D37+E37</f>
        <v>876200</v>
      </c>
    </row>
    <row r="38" spans="1:6" x14ac:dyDescent="0.2">
      <c r="A38" s="61" t="s">
        <v>41</v>
      </c>
      <c r="B38" s="61"/>
      <c r="C38" s="13">
        <v>2110</v>
      </c>
      <c r="D38" s="8">
        <f>SUM(D39:D40)</f>
        <v>671000</v>
      </c>
      <c r="E38" s="8">
        <v>0</v>
      </c>
      <c r="F38" s="10">
        <f t="shared" si="0"/>
        <v>671000</v>
      </c>
    </row>
    <row r="39" spans="1:6" x14ac:dyDescent="0.2">
      <c r="A39" s="61" t="s">
        <v>42</v>
      </c>
      <c r="B39" s="61"/>
      <c r="C39" s="13">
        <v>2111</v>
      </c>
      <c r="D39" s="8">
        <v>671000</v>
      </c>
      <c r="E39" s="8">
        <v>0</v>
      </c>
      <c r="F39" s="10">
        <f t="shared" si="0"/>
        <v>671000</v>
      </c>
    </row>
    <row r="40" spans="1:6" x14ac:dyDescent="0.2">
      <c r="A40" s="61" t="s">
        <v>43</v>
      </c>
      <c r="B40" s="61"/>
      <c r="C40" s="13">
        <v>2112</v>
      </c>
      <c r="D40" s="8">
        <v>0</v>
      </c>
      <c r="E40" s="8">
        <v>0</v>
      </c>
      <c r="F40" s="10">
        <f t="shared" si="0"/>
        <v>0</v>
      </c>
    </row>
    <row r="41" spans="1:6" x14ac:dyDescent="0.2">
      <c r="A41" s="61" t="s">
        <v>44</v>
      </c>
      <c r="B41" s="61"/>
      <c r="C41" s="13">
        <v>2120</v>
      </c>
      <c r="D41" s="8">
        <v>147600</v>
      </c>
      <c r="E41" s="8">
        <v>0</v>
      </c>
      <c r="F41" s="10">
        <f t="shared" si="0"/>
        <v>147600</v>
      </c>
    </row>
    <row r="42" spans="1:6" x14ac:dyDescent="0.2">
      <c r="A42" s="61" t="s">
        <v>45</v>
      </c>
      <c r="B42" s="61"/>
      <c r="C42" s="13">
        <v>2200</v>
      </c>
      <c r="D42" s="8">
        <f>D43+D44+D45+D46+D50</f>
        <v>57600</v>
      </c>
      <c r="E42" s="8">
        <v>0</v>
      </c>
      <c r="F42" s="10">
        <f t="shared" si="0"/>
        <v>57600</v>
      </c>
    </row>
    <row r="43" spans="1:6" x14ac:dyDescent="0.2">
      <c r="A43" s="61" t="s">
        <v>46</v>
      </c>
      <c r="B43" s="61"/>
      <c r="C43" s="13">
        <v>2210</v>
      </c>
      <c r="D43" s="8">
        <v>31000</v>
      </c>
      <c r="E43" s="8">
        <v>0</v>
      </c>
      <c r="F43" s="10">
        <f t="shared" si="0"/>
        <v>31000</v>
      </c>
    </row>
    <row r="44" spans="1:6" x14ac:dyDescent="0.2">
      <c r="A44" s="61" t="s">
        <v>47</v>
      </c>
      <c r="B44" s="61"/>
      <c r="C44" s="13">
        <v>2240</v>
      </c>
      <c r="D44" s="8">
        <v>16600</v>
      </c>
      <c r="E44" s="8">
        <v>0</v>
      </c>
      <c r="F44" s="10">
        <f t="shared" si="0"/>
        <v>16600</v>
      </c>
    </row>
    <row r="45" spans="1:6" x14ac:dyDescent="0.2">
      <c r="A45" s="61" t="s">
        <v>48</v>
      </c>
      <c r="B45" s="61"/>
      <c r="C45" s="13">
        <v>2250</v>
      </c>
      <c r="D45" s="8">
        <v>5000</v>
      </c>
      <c r="E45" s="8">
        <v>0</v>
      </c>
      <c r="F45" s="10">
        <f t="shared" si="0"/>
        <v>5000</v>
      </c>
    </row>
    <row r="46" spans="1:6" x14ac:dyDescent="0.2">
      <c r="A46" s="61" t="s">
        <v>49</v>
      </c>
      <c r="B46" s="61"/>
      <c r="C46" s="13">
        <v>2270</v>
      </c>
      <c r="D46" s="8">
        <f>SUM(D47:D49)</f>
        <v>0</v>
      </c>
      <c r="E46" s="8">
        <v>0</v>
      </c>
      <c r="F46" s="10">
        <f t="shared" si="0"/>
        <v>0</v>
      </c>
    </row>
    <row r="47" spans="1:6" x14ac:dyDescent="0.2">
      <c r="A47" s="61" t="s">
        <v>50</v>
      </c>
      <c r="B47" s="61"/>
      <c r="C47" s="13">
        <v>2271</v>
      </c>
      <c r="D47" s="8">
        <v>0</v>
      </c>
      <c r="E47" s="8">
        <v>0</v>
      </c>
      <c r="F47" s="10">
        <f t="shared" si="0"/>
        <v>0</v>
      </c>
    </row>
    <row r="48" spans="1:6" x14ac:dyDescent="0.2">
      <c r="A48" s="61" t="s">
        <v>51</v>
      </c>
      <c r="B48" s="61"/>
      <c r="C48" s="13">
        <v>2272</v>
      </c>
      <c r="D48" s="8">
        <v>0</v>
      </c>
      <c r="E48" s="8">
        <v>0</v>
      </c>
      <c r="F48" s="10">
        <f t="shared" si="0"/>
        <v>0</v>
      </c>
    </row>
    <row r="49" spans="1:6" x14ac:dyDescent="0.2">
      <c r="A49" s="61" t="s">
        <v>52</v>
      </c>
      <c r="B49" s="61"/>
      <c r="C49" s="13">
        <v>2273</v>
      </c>
      <c r="D49" s="8">
        <v>0</v>
      </c>
      <c r="E49" s="8">
        <v>0</v>
      </c>
      <c r="F49" s="10">
        <f t="shared" si="0"/>
        <v>0</v>
      </c>
    </row>
    <row r="50" spans="1:6" ht="22.9" customHeight="1" x14ac:dyDescent="0.2">
      <c r="A50" s="72" t="s">
        <v>86</v>
      </c>
      <c r="B50" s="73"/>
      <c r="C50" s="13">
        <v>2280</v>
      </c>
      <c r="D50" s="8">
        <f>D51</f>
        <v>5000</v>
      </c>
      <c r="E50" s="8">
        <f>E51</f>
        <v>0</v>
      </c>
      <c r="F50" s="10">
        <f t="shared" si="0"/>
        <v>5000</v>
      </c>
    </row>
    <row r="51" spans="1:6" ht="22.15" customHeight="1" x14ac:dyDescent="0.2">
      <c r="A51" s="61" t="s">
        <v>53</v>
      </c>
      <c r="B51" s="61"/>
      <c r="C51" s="13">
        <v>2282</v>
      </c>
      <c r="D51" s="8">
        <v>5000</v>
      </c>
      <c r="E51" s="8">
        <v>0</v>
      </c>
      <c r="F51" s="10">
        <f t="shared" si="0"/>
        <v>5000</v>
      </c>
    </row>
    <row r="52" spans="1:6" x14ac:dyDescent="0.2">
      <c r="A52" s="61" t="s">
        <v>54</v>
      </c>
      <c r="B52" s="61"/>
      <c r="C52" s="13">
        <v>2800</v>
      </c>
      <c r="D52" s="8">
        <v>0</v>
      </c>
      <c r="E52" s="8">
        <v>0</v>
      </c>
      <c r="F52" s="10">
        <f t="shared" si="0"/>
        <v>0</v>
      </c>
    </row>
    <row r="53" spans="1:6" x14ac:dyDescent="0.2">
      <c r="A53" s="61" t="s">
        <v>55</v>
      </c>
      <c r="B53" s="61"/>
      <c r="C53" s="13">
        <v>3000</v>
      </c>
      <c r="D53" s="8">
        <v>0</v>
      </c>
      <c r="E53" s="8">
        <v>0</v>
      </c>
      <c r="F53" s="10">
        <f t="shared" si="0"/>
        <v>0</v>
      </c>
    </row>
    <row r="54" spans="1:6" x14ac:dyDescent="0.2">
      <c r="A54" s="61" t="s">
        <v>56</v>
      </c>
      <c r="B54" s="61"/>
      <c r="C54" s="13">
        <v>3100</v>
      </c>
      <c r="D54" s="8">
        <v>0</v>
      </c>
      <c r="E54" s="8">
        <v>0</v>
      </c>
      <c r="F54" s="10">
        <f t="shared" si="0"/>
        <v>0</v>
      </c>
    </row>
    <row r="55" spans="1:6" x14ac:dyDescent="0.2">
      <c r="A55" s="61" t="s">
        <v>57</v>
      </c>
      <c r="B55" s="61"/>
      <c r="C55" s="13">
        <v>3110</v>
      </c>
      <c r="D55" s="8">
        <v>0</v>
      </c>
      <c r="E55" s="8">
        <v>0</v>
      </c>
      <c r="F55" s="10">
        <f t="shared" si="0"/>
        <v>0</v>
      </c>
    </row>
    <row r="56" spans="1:6" x14ac:dyDescent="0.2">
      <c r="A56" s="61" t="s">
        <v>58</v>
      </c>
      <c r="B56" s="61"/>
      <c r="C56" s="13">
        <v>3130</v>
      </c>
      <c r="D56" s="8">
        <v>0</v>
      </c>
      <c r="E56" s="8">
        <v>0</v>
      </c>
      <c r="F56" s="10">
        <f t="shared" si="0"/>
        <v>0</v>
      </c>
    </row>
    <row r="57" spans="1:6" x14ac:dyDescent="0.2">
      <c r="A57" s="61" t="s">
        <v>59</v>
      </c>
      <c r="B57" s="61"/>
      <c r="C57" s="13">
        <v>3132</v>
      </c>
      <c r="D57" s="8">
        <v>0</v>
      </c>
      <c r="E57" s="8">
        <v>0</v>
      </c>
      <c r="F57" s="10">
        <f t="shared" si="0"/>
        <v>0</v>
      </c>
    </row>
    <row r="58" spans="1:6" x14ac:dyDescent="0.2">
      <c r="A58" s="61" t="s">
        <v>60</v>
      </c>
      <c r="B58" s="61"/>
      <c r="C58" s="13">
        <v>3140</v>
      </c>
      <c r="D58" s="8">
        <v>0</v>
      </c>
      <c r="E58" s="8">
        <v>0</v>
      </c>
      <c r="F58" s="10">
        <f t="shared" si="0"/>
        <v>0</v>
      </c>
    </row>
    <row r="59" spans="1:6" x14ac:dyDescent="0.2">
      <c r="A59" s="61" t="s">
        <v>61</v>
      </c>
      <c r="B59" s="61"/>
      <c r="C59" s="13">
        <v>3142</v>
      </c>
      <c r="D59" s="8">
        <v>0</v>
      </c>
      <c r="E59" s="8">
        <v>0</v>
      </c>
      <c r="F59" s="10">
        <f t="shared" si="0"/>
        <v>0</v>
      </c>
    </row>
    <row r="60" spans="1:6" x14ac:dyDescent="0.2">
      <c r="A60" s="61" t="s">
        <v>62</v>
      </c>
      <c r="B60" s="61"/>
      <c r="C60" s="13">
        <v>4110</v>
      </c>
      <c r="D60" s="8">
        <v>0</v>
      </c>
      <c r="E60" s="8">
        <v>0</v>
      </c>
      <c r="F60" s="10">
        <f t="shared" si="0"/>
        <v>0</v>
      </c>
    </row>
    <row r="61" spans="1:6" x14ac:dyDescent="0.2">
      <c r="A61" s="61" t="s">
        <v>63</v>
      </c>
      <c r="B61" s="61"/>
      <c r="C61" s="13">
        <v>4111</v>
      </c>
      <c r="D61" s="8">
        <v>0</v>
      </c>
      <c r="E61" s="8">
        <v>0</v>
      </c>
      <c r="F61" s="10">
        <f t="shared" si="0"/>
        <v>0</v>
      </c>
    </row>
    <row r="62" spans="1:6" x14ac:dyDescent="0.2">
      <c r="A62" s="61" t="s">
        <v>64</v>
      </c>
      <c r="B62" s="61"/>
      <c r="C62" s="13">
        <v>4112</v>
      </c>
      <c r="D62" s="8">
        <v>0</v>
      </c>
      <c r="E62" s="8">
        <v>0</v>
      </c>
      <c r="F62" s="10">
        <f t="shared" si="0"/>
        <v>0</v>
      </c>
    </row>
    <row r="63" spans="1:6" x14ac:dyDescent="0.2">
      <c r="A63" s="61" t="s">
        <v>65</v>
      </c>
      <c r="B63" s="61"/>
      <c r="C63" s="13">
        <v>4113</v>
      </c>
      <c r="D63" s="8">
        <v>0</v>
      </c>
      <c r="E63" s="8">
        <v>0</v>
      </c>
      <c r="F63" s="10">
        <f t="shared" si="0"/>
        <v>0</v>
      </c>
    </row>
    <row r="64" spans="1:6" x14ac:dyDescent="0.2">
      <c r="A64" s="61" t="s">
        <v>66</v>
      </c>
      <c r="B64" s="61"/>
      <c r="C64" s="13">
        <v>4210</v>
      </c>
      <c r="D64" s="8">
        <v>0</v>
      </c>
      <c r="E64" s="8">
        <v>0</v>
      </c>
      <c r="F64" s="10">
        <f t="shared" si="0"/>
        <v>0</v>
      </c>
    </row>
    <row r="67" spans="1:6" x14ac:dyDescent="0.2">
      <c r="A67" s="64" t="s">
        <v>68</v>
      </c>
      <c r="B67" s="64"/>
      <c r="D67" s="29"/>
      <c r="F67" s="29" t="s">
        <v>67</v>
      </c>
    </row>
    <row r="68" spans="1:6" x14ac:dyDescent="0.2">
      <c r="D68" s="15" t="s">
        <v>70</v>
      </c>
      <c r="F68" s="15" t="s">
        <v>71</v>
      </c>
    </row>
    <row r="69" spans="1:6" x14ac:dyDescent="0.2">
      <c r="A69" s="64" t="s">
        <v>69</v>
      </c>
      <c r="B69" s="64"/>
      <c r="D69" s="29"/>
      <c r="F69" s="29" t="s">
        <v>88</v>
      </c>
    </row>
    <row r="70" spans="1:6" x14ac:dyDescent="0.2">
      <c r="D70" s="15" t="s">
        <v>70</v>
      </c>
      <c r="F70" s="15" t="s">
        <v>71</v>
      </c>
    </row>
    <row r="71" spans="1:6" x14ac:dyDescent="0.2">
      <c r="A71" t="s">
        <v>72</v>
      </c>
      <c r="B71" s="29" t="str">
        <f>'24418_1014030'!B78</f>
        <v>27 грудня 2018р.</v>
      </c>
    </row>
    <row r="72" spans="1:6" x14ac:dyDescent="0.2">
      <c r="B72" s="1" t="s">
        <v>73</v>
      </c>
    </row>
    <row r="74" spans="1:6" x14ac:dyDescent="0.2">
      <c r="A74" s="65" t="s">
        <v>75</v>
      </c>
      <c r="B74" s="65"/>
      <c r="C74" s="65"/>
      <c r="D74" s="65"/>
      <c r="E74" s="65"/>
      <c r="F74" s="65"/>
    </row>
    <row r="75" spans="1:6" x14ac:dyDescent="0.2">
      <c r="A75" s="65" t="s">
        <v>76</v>
      </c>
      <c r="B75" s="65"/>
      <c r="C75" s="65"/>
      <c r="D75" s="65"/>
      <c r="E75" s="65"/>
      <c r="F75" s="65"/>
    </row>
  </sheetData>
  <mergeCells count="65">
    <mergeCell ref="A14:F14"/>
    <mergeCell ref="D1:F1"/>
    <mergeCell ref="B2:F2"/>
    <mergeCell ref="D3:F3"/>
    <mergeCell ref="D4:F4"/>
    <mergeCell ref="D5:F5"/>
    <mergeCell ref="D6:F6"/>
    <mergeCell ref="D7:F7"/>
    <mergeCell ref="D8:F8"/>
    <mergeCell ref="A10:F10"/>
    <mergeCell ref="A12:F12"/>
    <mergeCell ref="C13:F13"/>
    <mergeCell ref="C15:F15"/>
    <mergeCell ref="B17:F17"/>
    <mergeCell ref="B18:F18"/>
    <mergeCell ref="B19:F19"/>
    <mergeCell ref="A21:B22"/>
    <mergeCell ref="C21:C22"/>
    <mergeCell ref="D21:E21"/>
    <mergeCell ref="F21:F22"/>
    <mergeCell ref="A34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0:B60"/>
    <mergeCell ref="A48:B48"/>
    <mergeCell ref="A49:B49"/>
    <mergeCell ref="A51:B51"/>
    <mergeCell ref="A52:B52"/>
    <mergeCell ref="A53:B53"/>
    <mergeCell ref="A54:B54"/>
    <mergeCell ref="A50:B50"/>
    <mergeCell ref="A55:B55"/>
    <mergeCell ref="A56:B56"/>
    <mergeCell ref="A57:B57"/>
    <mergeCell ref="A58:B58"/>
    <mergeCell ref="A59:B59"/>
    <mergeCell ref="A74:F74"/>
    <mergeCell ref="A75:F75"/>
    <mergeCell ref="A61:B61"/>
    <mergeCell ref="A62:B62"/>
    <mergeCell ref="A63:B63"/>
    <mergeCell ref="A64:B64"/>
    <mergeCell ref="A67:B67"/>
    <mergeCell ref="A69:B69"/>
  </mergeCells>
  <pageMargins left="0.7" right="0.7" top="0.75" bottom="0.75" header="0.3" footer="0.3"/>
  <pageSetup paperSize="9" scale="6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12" sqref="A12:F15"/>
    </sheetView>
  </sheetViews>
  <sheetFormatPr defaultRowHeight="12.75" x14ac:dyDescent="0.2"/>
  <cols>
    <col min="1" max="1" width="30.7109375" customWidth="1"/>
    <col min="2" max="2" width="21" customWidth="1"/>
    <col min="3" max="3" width="8.7109375" customWidth="1"/>
    <col min="4" max="4" width="20.42578125" customWidth="1"/>
    <col min="5" max="5" width="18.5703125" customWidth="1"/>
    <col min="6" max="6" width="21.85546875" customWidth="1"/>
    <col min="7" max="7" width="44.7109375" customWidth="1"/>
  </cols>
  <sheetData>
    <row r="1" spans="1:10" ht="39.75" customHeight="1" x14ac:dyDescent="0.2">
      <c r="D1" s="46" t="s">
        <v>0</v>
      </c>
      <c r="E1" s="47"/>
      <c r="F1" s="47"/>
    </row>
    <row r="2" spans="1:10" ht="23.25" customHeight="1" x14ac:dyDescent="0.2">
      <c r="B2" s="48" t="s">
        <v>97</v>
      </c>
      <c r="C2" s="47"/>
      <c r="D2" s="47"/>
      <c r="E2" s="47"/>
      <c r="F2" s="47"/>
    </row>
    <row r="3" spans="1:10" ht="12.95" customHeight="1" x14ac:dyDescent="0.2">
      <c r="B3" s="18"/>
      <c r="C3" s="19"/>
      <c r="D3" s="66" t="s">
        <v>77</v>
      </c>
      <c r="E3" s="67"/>
      <c r="F3" s="67"/>
    </row>
    <row r="4" spans="1:10" ht="24.95" customHeight="1" x14ac:dyDescent="0.2">
      <c r="D4" s="50" t="s">
        <v>2</v>
      </c>
      <c r="E4" s="50"/>
      <c r="F4" s="50"/>
      <c r="J4" s="2"/>
    </row>
    <row r="5" spans="1:10" ht="12.95" customHeight="1" x14ac:dyDescent="0.2">
      <c r="D5" s="68" t="s">
        <v>78</v>
      </c>
      <c r="E5" s="69"/>
      <c r="F5" s="69"/>
      <c r="J5" s="2"/>
    </row>
    <row r="6" spans="1:10" ht="20.100000000000001" customHeight="1" x14ac:dyDescent="0.2">
      <c r="D6" s="51" t="s">
        <v>3</v>
      </c>
      <c r="E6" s="51"/>
      <c r="F6" s="51"/>
      <c r="J6" s="2"/>
    </row>
    <row r="7" spans="1:10" ht="12.95" customHeight="1" x14ac:dyDescent="0.2">
      <c r="D7" s="70" t="s">
        <v>79</v>
      </c>
      <c r="E7" s="71"/>
      <c r="F7" s="71"/>
      <c r="J7" s="2"/>
    </row>
    <row r="8" spans="1:10" ht="20.100000000000001" customHeight="1" x14ac:dyDescent="0.2">
      <c r="D8" s="49" t="str">
        <f>'24418_1014030'!D8:F8</f>
        <v>27.12.2018р.</v>
      </c>
      <c r="E8" s="49"/>
      <c r="F8" s="49"/>
    </row>
    <row r="9" spans="1:10" x14ac:dyDescent="0.2">
      <c r="D9" s="1" t="s">
        <v>1</v>
      </c>
    </row>
    <row r="10" spans="1:10" ht="21" x14ac:dyDescent="0.35">
      <c r="A10" s="53" t="s">
        <v>99</v>
      </c>
      <c r="B10" s="54"/>
      <c r="C10" s="54"/>
      <c r="D10" s="54"/>
      <c r="E10" s="54"/>
      <c r="F10" s="54"/>
    </row>
    <row r="12" spans="1:10" x14ac:dyDescent="0.2">
      <c r="A12" s="52" t="str">
        <f>'24418_1014030'!A12:F12</f>
        <v>02221521  Управління культури, молоді та туризму виконавчого комітету Фастівської міської ради</v>
      </c>
      <c r="B12" s="52"/>
      <c r="C12" s="52"/>
      <c r="D12" s="52"/>
      <c r="E12" s="52"/>
      <c r="F12" s="52"/>
    </row>
    <row r="13" spans="1:10" x14ac:dyDescent="0.2">
      <c r="A13" s="3"/>
      <c r="B13" s="3"/>
      <c r="C13" s="45" t="s">
        <v>4</v>
      </c>
      <c r="D13" s="45"/>
      <c r="E13" s="45"/>
      <c r="F13" s="45"/>
    </row>
    <row r="14" spans="1:10" x14ac:dyDescent="0.2">
      <c r="A14" s="52" t="s">
        <v>5</v>
      </c>
      <c r="B14" s="52"/>
      <c r="C14" s="52"/>
      <c r="D14" s="52"/>
      <c r="E14" s="52"/>
      <c r="F14" s="52"/>
    </row>
    <row r="15" spans="1:10" x14ac:dyDescent="0.2">
      <c r="A15" s="3"/>
      <c r="B15" s="3"/>
      <c r="C15" s="45" t="s">
        <v>6</v>
      </c>
      <c r="D15" s="45"/>
      <c r="E15" s="45"/>
      <c r="F15" s="45"/>
    </row>
    <row r="16" spans="1:10" x14ac:dyDescent="0.2">
      <c r="A16" s="3" t="s">
        <v>7</v>
      </c>
      <c r="B16" s="3"/>
      <c r="C16" s="3"/>
      <c r="D16" s="3"/>
      <c r="E16" s="3"/>
      <c r="F16" s="3"/>
    </row>
    <row r="17" spans="1:6" ht="36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8.25" customHeight="1" x14ac:dyDescent="0.2">
      <c r="A18" s="3" t="s">
        <v>10</v>
      </c>
      <c r="B18" s="45"/>
      <c r="C18" s="45"/>
      <c r="D18" s="45"/>
      <c r="E18" s="45"/>
      <c r="F18" s="45"/>
    </row>
    <row r="19" spans="1:6" ht="78.75" customHeight="1" x14ac:dyDescent="0.2">
      <c r="A19" s="14" t="s">
        <v>11</v>
      </c>
      <c r="B19" s="45" t="s">
        <v>85</v>
      </c>
      <c r="C19" s="45"/>
      <c r="D19" s="45"/>
      <c r="E19" s="45"/>
      <c r="F19" s="45"/>
    </row>
    <row r="20" spans="1:6" ht="12.95" customHeight="1" x14ac:dyDescent="0.2">
      <c r="A20" s="14"/>
      <c r="B20" s="16"/>
      <c r="C20" s="16"/>
      <c r="D20" s="16"/>
      <c r="E20" s="16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6" t="s">
        <v>16</v>
      </c>
      <c r="E22" s="6" t="s">
        <v>17</v>
      </c>
      <c r="F22" s="57"/>
    </row>
    <row r="23" spans="1:6" x14ac:dyDescent="0.2">
      <c r="A23" s="58">
        <v>1</v>
      </c>
      <c r="B23" s="58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59" t="s">
        <v>19</v>
      </c>
      <c r="B24" s="60"/>
      <c r="C24" s="7" t="s">
        <v>20</v>
      </c>
      <c r="D24" s="38">
        <v>1331000</v>
      </c>
      <c r="E24" s="38">
        <v>0</v>
      </c>
      <c r="F24" s="38">
        <f>D24+E24</f>
        <v>1331000</v>
      </c>
    </row>
    <row r="25" spans="1:6" x14ac:dyDescent="0.2">
      <c r="A25" s="56" t="s">
        <v>21</v>
      </c>
      <c r="B25" s="56"/>
      <c r="C25" s="9" t="s">
        <v>20</v>
      </c>
      <c r="D25" s="39">
        <f>D36</f>
        <v>1331000</v>
      </c>
      <c r="E25" s="40" t="s">
        <v>20</v>
      </c>
      <c r="F25" s="39">
        <f>D25</f>
        <v>1331000</v>
      </c>
    </row>
    <row r="26" spans="1:6" ht="25.5" customHeight="1" x14ac:dyDescent="0.2">
      <c r="A26" s="56" t="s">
        <v>22</v>
      </c>
      <c r="B26" s="56"/>
      <c r="C26" s="9" t="s">
        <v>20</v>
      </c>
      <c r="D26" s="40" t="s">
        <v>20</v>
      </c>
      <c r="E26" s="39">
        <v>0</v>
      </c>
      <c r="F26" s="39">
        <v>0</v>
      </c>
    </row>
    <row r="27" spans="1:6" ht="25.5" customHeight="1" x14ac:dyDescent="0.2">
      <c r="A27" s="56" t="s">
        <v>23</v>
      </c>
      <c r="B27" s="56"/>
      <c r="C27" s="9">
        <v>25010000</v>
      </c>
      <c r="D27" s="40" t="s">
        <v>20</v>
      </c>
      <c r="E27" s="39">
        <v>0</v>
      </c>
      <c r="F27" s="39">
        <v>0</v>
      </c>
    </row>
    <row r="28" spans="1:6" x14ac:dyDescent="0.2">
      <c r="A28" s="56" t="s">
        <v>24</v>
      </c>
      <c r="B28" s="56"/>
      <c r="C28" s="12"/>
      <c r="D28" s="39"/>
      <c r="E28" s="39"/>
      <c r="F28" s="39"/>
    </row>
    <row r="29" spans="1:6" ht="25.5" customHeight="1" x14ac:dyDescent="0.2">
      <c r="A29" s="56" t="s">
        <v>29</v>
      </c>
      <c r="B29" s="56"/>
      <c r="C29" s="9">
        <v>25020000</v>
      </c>
      <c r="D29" s="40" t="s">
        <v>20</v>
      </c>
      <c r="E29" s="39">
        <v>0</v>
      </c>
      <c r="F29" s="39">
        <v>0</v>
      </c>
    </row>
    <row r="30" spans="1:6" x14ac:dyDescent="0.2">
      <c r="A30" s="56" t="s">
        <v>24</v>
      </c>
      <c r="B30" s="56"/>
      <c r="C30" s="12"/>
      <c r="D30" s="39"/>
      <c r="E30" s="39"/>
      <c r="F30" s="39"/>
    </row>
    <row r="31" spans="1:6" x14ac:dyDescent="0.2">
      <c r="A31" s="56" t="s">
        <v>34</v>
      </c>
      <c r="B31" s="56"/>
      <c r="C31" s="12"/>
      <c r="D31" s="40" t="s">
        <v>20</v>
      </c>
      <c r="E31" s="39">
        <v>0</v>
      </c>
      <c r="F31" s="39">
        <v>0</v>
      </c>
    </row>
    <row r="32" spans="1:6" ht="25.5" customHeight="1" x14ac:dyDescent="0.2">
      <c r="A32" s="56" t="s">
        <v>35</v>
      </c>
      <c r="B32" s="56"/>
      <c r="C32" s="12"/>
      <c r="D32" s="40" t="s">
        <v>20</v>
      </c>
      <c r="E32" s="39"/>
      <c r="F32" s="39"/>
    </row>
    <row r="33" spans="1:7" ht="37.5" customHeight="1" x14ac:dyDescent="0.2">
      <c r="A33" s="56" t="s">
        <v>36</v>
      </c>
      <c r="B33" s="56"/>
      <c r="C33" s="12"/>
      <c r="D33" s="40" t="s">
        <v>20</v>
      </c>
      <c r="E33" s="39">
        <v>0</v>
      </c>
      <c r="F33" s="39">
        <v>0</v>
      </c>
    </row>
    <row r="34" spans="1:7" ht="23.25" customHeight="1" x14ac:dyDescent="0.2">
      <c r="A34" s="56" t="s">
        <v>37</v>
      </c>
      <c r="B34" s="56"/>
      <c r="C34" s="12"/>
      <c r="D34" s="40" t="s">
        <v>20</v>
      </c>
      <c r="E34" s="39"/>
      <c r="F34" s="39"/>
    </row>
    <row r="35" spans="1:7" ht="25.5" customHeight="1" x14ac:dyDescent="0.2">
      <c r="A35" s="56"/>
      <c r="B35" s="56"/>
      <c r="C35" s="12"/>
      <c r="D35" s="40" t="s">
        <v>20</v>
      </c>
      <c r="E35" s="40" t="s">
        <v>38</v>
      </c>
      <c r="F35" s="40" t="s">
        <v>38</v>
      </c>
    </row>
    <row r="36" spans="1:7" x14ac:dyDescent="0.2">
      <c r="A36" s="62" t="s">
        <v>39</v>
      </c>
      <c r="B36" s="63"/>
      <c r="C36" s="9" t="s">
        <v>20</v>
      </c>
      <c r="D36" s="39">
        <f>D37+D53+D60+D64</f>
        <v>1331000</v>
      </c>
      <c r="E36" s="39">
        <v>0</v>
      </c>
      <c r="F36" s="39">
        <f t="shared" ref="F36:F64" si="0">SUM(D36:E36)</f>
        <v>1331000</v>
      </c>
    </row>
    <row r="37" spans="1:7" x14ac:dyDescent="0.2">
      <c r="A37" s="56" t="s">
        <v>40</v>
      </c>
      <c r="B37" s="56"/>
      <c r="C37" s="12">
        <v>2000</v>
      </c>
      <c r="D37" s="39">
        <f>D38+D41+D42+D52</f>
        <v>1331000</v>
      </c>
      <c r="E37" s="39">
        <v>0</v>
      </c>
      <c r="F37" s="39">
        <f t="shared" si="0"/>
        <v>1331000</v>
      </c>
      <c r="G37" s="4" t="s">
        <v>40</v>
      </c>
    </row>
    <row r="38" spans="1:7" x14ac:dyDescent="0.2">
      <c r="A38" s="61" t="s">
        <v>41</v>
      </c>
      <c r="B38" s="61"/>
      <c r="C38" s="13">
        <v>2110</v>
      </c>
      <c r="D38" s="38">
        <v>0</v>
      </c>
      <c r="E38" s="38">
        <v>0</v>
      </c>
      <c r="F38" s="38">
        <f t="shared" si="0"/>
        <v>0</v>
      </c>
      <c r="G38" s="4" t="s">
        <v>41</v>
      </c>
    </row>
    <row r="39" spans="1:7" x14ac:dyDescent="0.2">
      <c r="A39" s="61" t="s">
        <v>42</v>
      </c>
      <c r="B39" s="61"/>
      <c r="C39" s="13">
        <v>2111</v>
      </c>
      <c r="D39" s="38">
        <v>0</v>
      </c>
      <c r="E39" s="38">
        <v>0</v>
      </c>
      <c r="F39" s="38">
        <f t="shared" si="0"/>
        <v>0</v>
      </c>
      <c r="G39" s="4" t="s">
        <v>42</v>
      </c>
    </row>
    <row r="40" spans="1:7" x14ac:dyDescent="0.2">
      <c r="A40" s="61" t="s">
        <v>43</v>
      </c>
      <c r="B40" s="61"/>
      <c r="C40" s="13">
        <v>2112</v>
      </c>
      <c r="D40" s="38">
        <v>0</v>
      </c>
      <c r="E40" s="38">
        <v>0</v>
      </c>
      <c r="F40" s="38">
        <f t="shared" si="0"/>
        <v>0</v>
      </c>
      <c r="G40" s="4" t="s">
        <v>43</v>
      </c>
    </row>
    <row r="41" spans="1:7" x14ac:dyDescent="0.2">
      <c r="A41" s="61" t="s">
        <v>44</v>
      </c>
      <c r="B41" s="61"/>
      <c r="C41" s="13">
        <v>2120</v>
      </c>
      <c r="D41" s="38">
        <v>0</v>
      </c>
      <c r="E41" s="38">
        <v>0</v>
      </c>
      <c r="F41" s="38">
        <f t="shared" si="0"/>
        <v>0</v>
      </c>
      <c r="G41" s="4" t="s">
        <v>44</v>
      </c>
    </row>
    <row r="42" spans="1:7" x14ac:dyDescent="0.2">
      <c r="A42" s="61" t="s">
        <v>45</v>
      </c>
      <c r="B42" s="61"/>
      <c r="C42" s="13">
        <v>2200</v>
      </c>
      <c r="D42" s="38">
        <f>D43+D44+D45+D46+D50</f>
        <v>1331000</v>
      </c>
      <c r="E42" s="38">
        <v>0</v>
      </c>
      <c r="F42" s="38">
        <f t="shared" si="0"/>
        <v>1331000</v>
      </c>
      <c r="G42" s="4" t="s">
        <v>45</v>
      </c>
    </row>
    <row r="43" spans="1:7" x14ac:dyDescent="0.2">
      <c r="A43" s="61" t="s">
        <v>46</v>
      </c>
      <c r="B43" s="61"/>
      <c r="C43" s="13">
        <v>2210</v>
      </c>
      <c r="D43" s="38">
        <v>0</v>
      </c>
      <c r="E43" s="38">
        <v>0</v>
      </c>
      <c r="F43" s="38">
        <f t="shared" si="0"/>
        <v>0</v>
      </c>
      <c r="G43" s="4" t="s">
        <v>46</v>
      </c>
    </row>
    <row r="44" spans="1:7" x14ac:dyDescent="0.2">
      <c r="A44" s="61" t="s">
        <v>47</v>
      </c>
      <c r="B44" s="61"/>
      <c r="C44" s="13">
        <v>2240</v>
      </c>
      <c r="D44" s="38">
        <v>0</v>
      </c>
      <c r="E44" s="38">
        <v>0</v>
      </c>
      <c r="F44" s="38">
        <f t="shared" si="0"/>
        <v>0</v>
      </c>
      <c r="G44" s="4" t="s">
        <v>47</v>
      </c>
    </row>
    <row r="45" spans="1:7" x14ac:dyDescent="0.2">
      <c r="A45" s="61" t="s">
        <v>48</v>
      </c>
      <c r="B45" s="61"/>
      <c r="C45" s="13">
        <v>2250</v>
      </c>
      <c r="D45" s="38">
        <v>0</v>
      </c>
      <c r="E45" s="38">
        <v>0</v>
      </c>
      <c r="F45" s="38">
        <f t="shared" si="0"/>
        <v>0</v>
      </c>
      <c r="G45" s="4" t="s">
        <v>48</v>
      </c>
    </row>
    <row r="46" spans="1:7" x14ac:dyDescent="0.2">
      <c r="A46" s="61" t="s">
        <v>49</v>
      </c>
      <c r="B46" s="61"/>
      <c r="C46" s="13">
        <v>2270</v>
      </c>
      <c r="D46" s="38">
        <v>0</v>
      </c>
      <c r="E46" s="38">
        <v>0</v>
      </c>
      <c r="F46" s="38">
        <f t="shared" si="0"/>
        <v>0</v>
      </c>
      <c r="G46" s="4" t="s">
        <v>49</v>
      </c>
    </row>
    <row r="47" spans="1:7" x14ac:dyDescent="0.2">
      <c r="A47" s="61" t="s">
        <v>50</v>
      </c>
      <c r="B47" s="61"/>
      <c r="C47" s="13">
        <v>2271</v>
      </c>
      <c r="D47" s="38">
        <v>0</v>
      </c>
      <c r="E47" s="38">
        <v>0</v>
      </c>
      <c r="F47" s="38">
        <f t="shared" si="0"/>
        <v>0</v>
      </c>
      <c r="G47" s="4" t="s">
        <v>50</v>
      </c>
    </row>
    <row r="48" spans="1:7" x14ac:dyDescent="0.2">
      <c r="A48" s="61" t="s">
        <v>51</v>
      </c>
      <c r="B48" s="61"/>
      <c r="C48" s="13">
        <v>2272</v>
      </c>
      <c r="D48" s="38">
        <v>0</v>
      </c>
      <c r="E48" s="38">
        <v>0</v>
      </c>
      <c r="F48" s="38">
        <f t="shared" si="0"/>
        <v>0</v>
      </c>
      <c r="G48" s="4" t="s">
        <v>51</v>
      </c>
    </row>
    <row r="49" spans="1:7" x14ac:dyDescent="0.2">
      <c r="A49" s="61" t="s">
        <v>52</v>
      </c>
      <c r="B49" s="61"/>
      <c r="C49" s="13">
        <v>2273</v>
      </c>
      <c r="D49" s="38">
        <v>0</v>
      </c>
      <c r="E49" s="38">
        <v>0</v>
      </c>
      <c r="F49" s="38">
        <f t="shared" si="0"/>
        <v>0</v>
      </c>
      <c r="G49" s="4" t="s">
        <v>52</v>
      </c>
    </row>
    <row r="50" spans="1:7" ht="24" x14ac:dyDescent="0.2">
      <c r="A50" s="61" t="s">
        <v>86</v>
      </c>
      <c r="B50" s="61"/>
      <c r="C50" s="13">
        <v>2280</v>
      </c>
      <c r="D50" s="38">
        <f>D51</f>
        <v>1331000</v>
      </c>
      <c r="E50" s="38">
        <v>0</v>
      </c>
      <c r="F50" s="38">
        <f t="shared" si="0"/>
        <v>1331000</v>
      </c>
      <c r="G50" s="4" t="s">
        <v>86</v>
      </c>
    </row>
    <row r="51" spans="1:7" ht="36" x14ac:dyDescent="0.2">
      <c r="A51" s="61" t="s">
        <v>53</v>
      </c>
      <c r="B51" s="61"/>
      <c r="C51" s="13">
        <v>2282</v>
      </c>
      <c r="D51" s="38">
        <v>1331000</v>
      </c>
      <c r="E51" s="38">
        <v>0</v>
      </c>
      <c r="F51" s="38">
        <f t="shared" si="0"/>
        <v>1331000</v>
      </c>
      <c r="G51" s="4" t="s">
        <v>53</v>
      </c>
    </row>
    <row r="52" spans="1:7" x14ac:dyDescent="0.2">
      <c r="A52" s="61" t="s">
        <v>54</v>
      </c>
      <c r="B52" s="61"/>
      <c r="C52" s="13">
        <v>2800</v>
      </c>
      <c r="D52" s="38">
        <v>0</v>
      </c>
      <c r="E52" s="38">
        <v>0</v>
      </c>
      <c r="F52" s="38">
        <f t="shared" si="0"/>
        <v>0</v>
      </c>
      <c r="G52" s="4" t="s">
        <v>54</v>
      </c>
    </row>
    <row r="53" spans="1:7" x14ac:dyDescent="0.2">
      <c r="A53" s="61" t="s">
        <v>55</v>
      </c>
      <c r="B53" s="61"/>
      <c r="C53" s="13">
        <v>3000</v>
      </c>
      <c r="D53" s="38">
        <v>0</v>
      </c>
      <c r="E53" s="38">
        <v>0</v>
      </c>
      <c r="F53" s="38">
        <f t="shared" si="0"/>
        <v>0</v>
      </c>
      <c r="G53" s="4" t="s">
        <v>55</v>
      </c>
    </row>
    <row r="54" spans="1:7" x14ac:dyDescent="0.2">
      <c r="A54" s="61" t="s">
        <v>56</v>
      </c>
      <c r="B54" s="61"/>
      <c r="C54" s="13">
        <v>3100</v>
      </c>
      <c r="D54" s="38">
        <v>0</v>
      </c>
      <c r="E54" s="38">
        <v>0</v>
      </c>
      <c r="F54" s="38">
        <f t="shared" si="0"/>
        <v>0</v>
      </c>
      <c r="G54" s="4" t="s">
        <v>56</v>
      </c>
    </row>
    <row r="55" spans="1:7" ht="24" x14ac:dyDescent="0.2">
      <c r="A55" s="61" t="s">
        <v>57</v>
      </c>
      <c r="B55" s="61"/>
      <c r="C55" s="13">
        <v>3110</v>
      </c>
      <c r="D55" s="38">
        <v>0</v>
      </c>
      <c r="E55" s="38">
        <v>0</v>
      </c>
      <c r="F55" s="38">
        <f t="shared" si="0"/>
        <v>0</v>
      </c>
      <c r="G55" s="4" t="s">
        <v>57</v>
      </c>
    </row>
    <row r="56" spans="1:7" x14ac:dyDescent="0.2">
      <c r="A56" s="61" t="s">
        <v>58</v>
      </c>
      <c r="B56" s="61"/>
      <c r="C56" s="13">
        <v>3130</v>
      </c>
      <c r="D56" s="38">
        <v>0</v>
      </c>
      <c r="E56" s="38">
        <v>0</v>
      </c>
      <c r="F56" s="38">
        <f t="shared" si="0"/>
        <v>0</v>
      </c>
      <c r="G56" s="4" t="s">
        <v>58</v>
      </c>
    </row>
    <row r="57" spans="1:7" x14ac:dyDescent="0.2">
      <c r="A57" s="61" t="s">
        <v>59</v>
      </c>
      <c r="B57" s="61"/>
      <c r="C57" s="13">
        <v>3132</v>
      </c>
      <c r="D57" s="38">
        <v>0</v>
      </c>
      <c r="E57" s="38">
        <v>0</v>
      </c>
      <c r="F57" s="38">
        <f t="shared" si="0"/>
        <v>0</v>
      </c>
      <c r="G57" s="4" t="s">
        <v>59</v>
      </c>
    </row>
    <row r="58" spans="1:7" x14ac:dyDescent="0.2">
      <c r="A58" s="61" t="s">
        <v>60</v>
      </c>
      <c r="B58" s="61"/>
      <c r="C58" s="13">
        <v>3140</v>
      </c>
      <c r="D58" s="38">
        <v>0</v>
      </c>
      <c r="E58" s="38">
        <v>0</v>
      </c>
      <c r="F58" s="38">
        <f t="shared" si="0"/>
        <v>0</v>
      </c>
      <c r="G58" s="4" t="s">
        <v>60</v>
      </c>
    </row>
    <row r="59" spans="1:7" x14ac:dyDescent="0.2">
      <c r="A59" s="61" t="s">
        <v>61</v>
      </c>
      <c r="B59" s="61"/>
      <c r="C59" s="13">
        <v>3142</v>
      </c>
      <c r="D59" s="38">
        <v>0</v>
      </c>
      <c r="E59" s="38">
        <v>0</v>
      </c>
      <c r="F59" s="38">
        <f t="shared" si="0"/>
        <v>0</v>
      </c>
      <c r="G59" s="4" t="s">
        <v>61</v>
      </c>
    </row>
    <row r="60" spans="1:7" x14ac:dyDescent="0.2">
      <c r="A60" s="61" t="s">
        <v>62</v>
      </c>
      <c r="B60" s="61"/>
      <c r="C60" s="13">
        <v>4110</v>
      </c>
      <c r="D60" s="38">
        <v>0</v>
      </c>
      <c r="E60" s="38">
        <v>0</v>
      </c>
      <c r="F60" s="38">
        <f t="shared" si="0"/>
        <v>0</v>
      </c>
      <c r="G60" s="4" t="s">
        <v>62</v>
      </c>
    </row>
    <row r="61" spans="1:7" ht="24" x14ac:dyDescent="0.2">
      <c r="A61" s="61" t="s">
        <v>63</v>
      </c>
      <c r="B61" s="61"/>
      <c r="C61" s="13">
        <v>4111</v>
      </c>
      <c r="D61" s="38">
        <v>0</v>
      </c>
      <c r="E61" s="38">
        <v>0</v>
      </c>
      <c r="F61" s="38">
        <f t="shared" si="0"/>
        <v>0</v>
      </c>
      <c r="G61" s="4" t="s">
        <v>63</v>
      </c>
    </row>
    <row r="62" spans="1:7" ht="24" x14ac:dyDescent="0.2">
      <c r="A62" s="61" t="s">
        <v>64</v>
      </c>
      <c r="B62" s="61"/>
      <c r="C62" s="13">
        <v>4112</v>
      </c>
      <c r="D62" s="38">
        <v>0</v>
      </c>
      <c r="E62" s="38">
        <v>0</v>
      </c>
      <c r="F62" s="38">
        <f t="shared" si="0"/>
        <v>0</v>
      </c>
      <c r="G62" s="4" t="s">
        <v>64</v>
      </c>
    </row>
    <row r="63" spans="1:7" x14ac:dyDescent="0.2">
      <c r="A63" s="61" t="s">
        <v>65</v>
      </c>
      <c r="B63" s="61"/>
      <c r="C63" s="13">
        <v>4113</v>
      </c>
      <c r="D63" s="38">
        <v>0</v>
      </c>
      <c r="E63" s="38">
        <v>0</v>
      </c>
      <c r="F63" s="38">
        <f t="shared" si="0"/>
        <v>0</v>
      </c>
      <c r="G63" s="4" t="s">
        <v>65</v>
      </c>
    </row>
    <row r="64" spans="1:7" x14ac:dyDescent="0.2">
      <c r="A64" s="61" t="s">
        <v>66</v>
      </c>
      <c r="B64" s="61"/>
      <c r="C64" s="13">
        <v>4210</v>
      </c>
      <c r="D64" s="38">
        <v>0</v>
      </c>
      <c r="E64" s="38">
        <v>0</v>
      </c>
      <c r="F64" s="38">
        <f t="shared" si="0"/>
        <v>0</v>
      </c>
      <c r="G64" s="4" t="s">
        <v>66</v>
      </c>
    </row>
    <row r="67" spans="1:6" ht="25.5" customHeight="1" x14ac:dyDescent="0.2">
      <c r="A67" s="64" t="s">
        <v>68</v>
      </c>
      <c r="B67" s="64"/>
      <c r="D67" s="5"/>
      <c r="F67" s="5" t="s">
        <v>67</v>
      </c>
    </row>
    <row r="68" spans="1:6" x14ac:dyDescent="0.2">
      <c r="D68" s="15" t="s">
        <v>70</v>
      </c>
      <c r="F68" s="15" t="s">
        <v>71</v>
      </c>
    </row>
    <row r="69" spans="1:6" ht="25.5" customHeight="1" x14ac:dyDescent="0.2">
      <c r="A69" s="64" t="s">
        <v>69</v>
      </c>
      <c r="B69" s="64"/>
      <c r="D69" s="5"/>
      <c r="F69" s="5" t="s">
        <v>88</v>
      </c>
    </row>
    <row r="70" spans="1:6" x14ac:dyDescent="0.2">
      <c r="D70" s="15" t="s">
        <v>70</v>
      </c>
      <c r="F70" s="15" t="s">
        <v>71</v>
      </c>
    </row>
    <row r="71" spans="1:6" x14ac:dyDescent="0.2">
      <c r="A71" t="s">
        <v>72</v>
      </c>
      <c r="B71" s="5" t="str">
        <f>'24418_1014030'!B78</f>
        <v>27 грудня 2018р.</v>
      </c>
    </row>
    <row r="72" spans="1:6" x14ac:dyDescent="0.2">
      <c r="B72" s="1" t="s">
        <v>73</v>
      </c>
    </row>
    <row r="74" spans="1:6" ht="23.25" customHeight="1" x14ac:dyDescent="0.2">
      <c r="A74" s="65" t="s">
        <v>75</v>
      </c>
      <c r="B74" s="65"/>
      <c r="C74" s="65"/>
      <c r="D74" s="65"/>
      <c r="E74" s="65"/>
      <c r="F74" s="65"/>
    </row>
    <row r="75" spans="1:6" ht="23.25" customHeight="1" x14ac:dyDescent="0.2">
      <c r="A75" s="65" t="s">
        <v>76</v>
      </c>
      <c r="B75" s="65"/>
      <c r="C75" s="65"/>
      <c r="D75" s="65"/>
      <c r="E75" s="65"/>
      <c r="F75" s="65"/>
    </row>
  </sheetData>
  <mergeCells count="65">
    <mergeCell ref="A74:F74"/>
    <mergeCell ref="A75:F75"/>
    <mergeCell ref="D3:F3"/>
    <mergeCell ref="D5:F5"/>
    <mergeCell ref="D7:F7"/>
    <mergeCell ref="A61:B61"/>
    <mergeCell ref="A62:B62"/>
    <mergeCell ref="A63:B63"/>
    <mergeCell ref="A64:B64"/>
    <mergeCell ref="A67:B67"/>
    <mergeCell ref="A69:B69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5"/>
    <mergeCell ref="A23:B23"/>
    <mergeCell ref="C13:F13"/>
    <mergeCell ref="A14:F14"/>
    <mergeCell ref="C15:F15"/>
    <mergeCell ref="A10:F10"/>
    <mergeCell ref="B17:F17"/>
    <mergeCell ref="B18:F18"/>
    <mergeCell ref="A12:F12"/>
    <mergeCell ref="B19:F19"/>
    <mergeCell ref="A21:B22"/>
    <mergeCell ref="C21:C22"/>
    <mergeCell ref="D21:E21"/>
    <mergeCell ref="F21:F22"/>
    <mergeCell ref="D1:F1"/>
    <mergeCell ref="B2:F2"/>
    <mergeCell ref="D8:F8"/>
    <mergeCell ref="D4:F4"/>
    <mergeCell ref="D6:F6"/>
  </mergeCells>
  <pageMargins left="1.1023622047244095" right="1.1023622047244095" top="0.51181102362204722" bottom="0.51181102362204722" header="0.31496062992125984" footer="0.31496062992125984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50" workbookViewId="0">
      <selection activeCell="A57" sqref="A57:F76"/>
    </sheetView>
  </sheetViews>
  <sheetFormatPr defaultRowHeight="12.75" x14ac:dyDescent="0.2"/>
  <cols>
    <col min="1" max="1" width="32.42578125" customWidth="1"/>
    <col min="2" max="2" width="20.7109375" customWidth="1"/>
    <col min="3" max="3" width="10.85546875" customWidth="1"/>
    <col min="4" max="4" width="17.7109375" customWidth="1"/>
    <col min="5" max="5" width="17.42578125" customWidth="1"/>
    <col min="6" max="6" width="20.5703125" customWidth="1"/>
  </cols>
  <sheetData>
    <row r="1" spans="1:6" ht="30" customHeight="1" x14ac:dyDescent="0.2">
      <c r="D1" s="46" t="s">
        <v>0</v>
      </c>
      <c r="E1" s="47"/>
      <c r="F1" s="47"/>
    </row>
    <row r="2" spans="1:6" ht="13.9" customHeight="1" x14ac:dyDescent="0.2">
      <c r="B2" s="47" t="s">
        <v>98</v>
      </c>
      <c r="C2" s="47"/>
      <c r="D2" s="47"/>
      <c r="E2" s="47"/>
      <c r="F2" s="47"/>
    </row>
    <row r="3" spans="1:6" x14ac:dyDescent="0.2">
      <c r="B3" s="24"/>
      <c r="C3" s="23"/>
      <c r="D3" s="66" t="s">
        <v>77</v>
      </c>
      <c r="E3" s="67"/>
      <c r="F3" s="67"/>
    </row>
    <row r="4" spans="1:6" x14ac:dyDescent="0.2">
      <c r="D4" s="50" t="s">
        <v>2</v>
      </c>
      <c r="E4" s="50"/>
      <c r="F4" s="50"/>
    </row>
    <row r="5" spans="1:6" x14ac:dyDescent="0.2">
      <c r="D5" s="68" t="s">
        <v>78</v>
      </c>
      <c r="E5" s="69"/>
      <c r="F5" s="69"/>
    </row>
    <row r="6" spans="1:6" x14ac:dyDescent="0.2">
      <c r="D6" s="51" t="s">
        <v>3</v>
      </c>
      <c r="E6" s="51"/>
      <c r="F6" s="51"/>
    </row>
    <row r="7" spans="1:6" x14ac:dyDescent="0.2">
      <c r="D7" s="70" t="s">
        <v>79</v>
      </c>
      <c r="E7" s="71"/>
      <c r="F7" s="71"/>
    </row>
    <row r="8" spans="1:6" x14ac:dyDescent="0.2">
      <c r="D8" s="49" t="str">
        <f>'24418_1014030'!D8:F8</f>
        <v>27.12.2018р.</v>
      </c>
      <c r="E8" s="49"/>
      <c r="F8" s="49"/>
    </row>
    <row r="9" spans="1:6" x14ac:dyDescent="0.2">
      <c r="D9" s="1" t="s">
        <v>1</v>
      </c>
    </row>
    <row r="10" spans="1:6" ht="21" x14ac:dyDescent="0.35">
      <c r="A10" s="53" t="s">
        <v>99</v>
      </c>
      <c r="B10" s="54"/>
      <c r="C10" s="54"/>
      <c r="D10" s="54"/>
      <c r="E10" s="54"/>
      <c r="F10" s="54"/>
    </row>
    <row r="12" spans="1:6" x14ac:dyDescent="0.2">
      <c r="A12" s="52" t="s">
        <v>87</v>
      </c>
      <c r="B12" s="52"/>
      <c r="C12" s="52"/>
      <c r="D12" s="52"/>
      <c r="E12" s="52"/>
      <c r="F12" s="52"/>
    </row>
    <row r="13" spans="1:6" x14ac:dyDescent="0.2">
      <c r="A13" s="3"/>
      <c r="B13" s="3"/>
      <c r="C13" s="45" t="s">
        <v>4</v>
      </c>
      <c r="D13" s="45"/>
      <c r="E13" s="45"/>
      <c r="F13" s="45"/>
    </row>
    <row r="14" spans="1:6" x14ac:dyDescent="0.2">
      <c r="A14" s="52" t="s">
        <v>5</v>
      </c>
      <c r="B14" s="52"/>
      <c r="C14" s="52"/>
      <c r="D14" s="52"/>
      <c r="E14" s="52"/>
      <c r="F14" s="52"/>
    </row>
    <row r="15" spans="1:6" x14ac:dyDescent="0.2">
      <c r="A15" s="3"/>
      <c r="B15" s="3"/>
      <c r="C15" s="45" t="s">
        <v>6</v>
      </c>
      <c r="D15" s="45"/>
      <c r="E15" s="45"/>
      <c r="F15" s="45"/>
    </row>
    <row r="16" spans="1:6" ht="27" customHeight="1" x14ac:dyDescent="0.2">
      <c r="A16" s="3" t="s">
        <v>7</v>
      </c>
      <c r="B16" s="3"/>
      <c r="C16" s="3"/>
      <c r="D16" s="3"/>
      <c r="E16" s="3"/>
      <c r="F16" s="3"/>
    </row>
    <row r="17" spans="1:6" ht="26.25" customHeight="1" x14ac:dyDescent="0.2">
      <c r="A17" s="3" t="s">
        <v>8</v>
      </c>
      <c r="B17" s="55" t="s">
        <v>9</v>
      </c>
      <c r="C17" s="55"/>
      <c r="D17" s="55"/>
      <c r="E17" s="55"/>
      <c r="F17" s="55"/>
    </row>
    <row r="18" spans="1:6" ht="31.5" customHeight="1" x14ac:dyDescent="0.2">
      <c r="A18" s="3" t="s">
        <v>10</v>
      </c>
      <c r="B18" s="45"/>
      <c r="C18" s="45"/>
      <c r="D18" s="45"/>
      <c r="E18" s="45"/>
      <c r="F18" s="45"/>
    </row>
    <row r="19" spans="1:6" ht="27" customHeight="1" x14ac:dyDescent="0.2">
      <c r="A19" s="14" t="s">
        <v>11</v>
      </c>
      <c r="B19" s="45" t="s">
        <v>89</v>
      </c>
      <c r="C19" s="45"/>
      <c r="D19" s="45"/>
      <c r="E19" s="45"/>
      <c r="F19" s="45"/>
    </row>
    <row r="20" spans="1:6" x14ac:dyDescent="0.2">
      <c r="A20" s="14"/>
      <c r="B20" s="20"/>
      <c r="C20" s="20"/>
      <c r="D20" s="20"/>
      <c r="E20" s="20"/>
      <c r="F20" s="17" t="s">
        <v>74</v>
      </c>
    </row>
    <row r="21" spans="1:6" x14ac:dyDescent="0.2">
      <c r="A21" s="57" t="s">
        <v>13</v>
      </c>
      <c r="B21" s="57"/>
      <c r="C21" s="57" t="s">
        <v>14</v>
      </c>
      <c r="D21" s="57" t="s">
        <v>15</v>
      </c>
      <c r="E21" s="57"/>
      <c r="F21" s="57" t="s">
        <v>18</v>
      </c>
    </row>
    <row r="22" spans="1:6" x14ac:dyDescent="0.2">
      <c r="A22" s="57"/>
      <c r="B22" s="57"/>
      <c r="C22" s="57"/>
      <c r="D22" s="21" t="s">
        <v>16</v>
      </c>
      <c r="E22" s="21" t="s">
        <v>17</v>
      </c>
      <c r="F22" s="57"/>
    </row>
    <row r="23" spans="1:6" x14ac:dyDescent="0.2">
      <c r="A23" s="58">
        <v>1</v>
      </c>
      <c r="B23" s="58"/>
      <c r="C23" s="22">
        <v>2</v>
      </c>
      <c r="D23" s="22">
        <v>3</v>
      </c>
      <c r="E23" s="22">
        <v>4</v>
      </c>
      <c r="F23" s="22">
        <v>5</v>
      </c>
    </row>
    <row r="24" spans="1:6" x14ac:dyDescent="0.2">
      <c r="A24" s="59" t="s">
        <v>19</v>
      </c>
      <c r="B24" s="60"/>
      <c r="C24" s="22" t="s">
        <v>20</v>
      </c>
      <c r="D24" s="38">
        <v>50000</v>
      </c>
      <c r="E24" s="38">
        <v>0</v>
      </c>
      <c r="F24" s="38">
        <f>D24+E24</f>
        <v>50000</v>
      </c>
    </row>
    <row r="25" spans="1:6" x14ac:dyDescent="0.2">
      <c r="A25" s="56" t="s">
        <v>21</v>
      </c>
      <c r="B25" s="56"/>
      <c r="C25" s="9" t="s">
        <v>20</v>
      </c>
      <c r="D25" s="39">
        <f>D36</f>
        <v>50000</v>
      </c>
      <c r="E25" s="40" t="s">
        <v>20</v>
      </c>
      <c r="F25" s="39">
        <f>D25</f>
        <v>50000</v>
      </c>
    </row>
    <row r="26" spans="1:6" ht="22.5" customHeight="1" x14ac:dyDescent="0.2">
      <c r="A26" s="56" t="s">
        <v>22</v>
      </c>
      <c r="B26" s="56"/>
      <c r="C26" s="9" t="s">
        <v>20</v>
      </c>
      <c r="D26" s="40" t="s">
        <v>20</v>
      </c>
      <c r="E26" s="39">
        <v>0</v>
      </c>
      <c r="F26" s="39">
        <v>0</v>
      </c>
    </row>
    <row r="27" spans="1:6" ht="23.25" customHeight="1" x14ac:dyDescent="0.2">
      <c r="A27" s="56" t="s">
        <v>23</v>
      </c>
      <c r="B27" s="56"/>
      <c r="C27" s="9">
        <v>25010000</v>
      </c>
      <c r="D27" s="40" t="s">
        <v>20</v>
      </c>
      <c r="E27" s="39">
        <v>0</v>
      </c>
      <c r="F27" s="39">
        <v>0</v>
      </c>
    </row>
    <row r="28" spans="1:6" ht="21.75" customHeight="1" x14ac:dyDescent="0.2">
      <c r="A28" s="56" t="s">
        <v>24</v>
      </c>
      <c r="B28" s="56"/>
      <c r="C28" s="12"/>
      <c r="D28" s="39"/>
      <c r="E28" s="39"/>
      <c r="F28" s="39"/>
    </row>
    <row r="29" spans="1:6" ht="17.25" customHeight="1" x14ac:dyDescent="0.2">
      <c r="A29" s="56" t="s">
        <v>29</v>
      </c>
      <c r="B29" s="56"/>
      <c r="C29" s="9">
        <v>25020000</v>
      </c>
      <c r="D29" s="40" t="s">
        <v>20</v>
      </c>
      <c r="E29" s="39">
        <v>0</v>
      </c>
      <c r="F29" s="39">
        <v>0</v>
      </c>
    </row>
    <row r="30" spans="1:6" ht="19.5" customHeight="1" x14ac:dyDescent="0.2">
      <c r="A30" s="56" t="s">
        <v>24</v>
      </c>
      <c r="B30" s="56"/>
      <c r="C30" s="12"/>
      <c r="D30" s="39"/>
      <c r="E30" s="39"/>
      <c r="F30" s="39"/>
    </row>
    <row r="31" spans="1:6" ht="18.75" customHeight="1" x14ac:dyDescent="0.2">
      <c r="A31" s="56" t="s">
        <v>34</v>
      </c>
      <c r="B31" s="56"/>
      <c r="C31" s="12"/>
      <c r="D31" s="40" t="s">
        <v>20</v>
      </c>
      <c r="E31" s="39">
        <v>0</v>
      </c>
      <c r="F31" s="39">
        <v>0</v>
      </c>
    </row>
    <row r="32" spans="1:6" ht="24.75" customHeight="1" x14ac:dyDescent="0.2">
      <c r="A32" s="56" t="s">
        <v>35</v>
      </c>
      <c r="B32" s="56"/>
      <c r="C32" s="12"/>
      <c r="D32" s="40" t="s">
        <v>20</v>
      </c>
      <c r="E32" s="39"/>
      <c r="F32" s="39"/>
    </row>
    <row r="33" spans="1:6" ht="24" customHeight="1" x14ac:dyDescent="0.2">
      <c r="A33" s="56" t="s">
        <v>36</v>
      </c>
      <c r="B33" s="56"/>
      <c r="C33" s="12"/>
      <c r="D33" s="40" t="s">
        <v>20</v>
      </c>
      <c r="E33" s="39">
        <v>0</v>
      </c>
      <c r="F33" s="39">
        <v>0</v>
      </c>
    </row>
    <row r="34" spans="1:6" x14ac:dyDescent="0.2">
      <c r="A34" s="56" t="s">
        <v>37</v>
      </c>
      <c r="B34" s="56"/>
      <c r="C34" s="12"/>
      <c r="D34" s="40" t="s">
        <v>20</v>
      </c>
      <c r="E34" s="39"/>
      <c r="F34" s="39"/>
    </row>
    <row r="35" spans="1:6" ht="21" customHeight="1" x14ac:dyDescent="0.2">
      <c r="A35" s="56"/>
      <c r="B35" s="56"/>
      <c r="C35" s="12"/>
      <c r="D35" s="40" t="s">
        <v>20</v>
      </c>
      <c r="E35" s="40" t="s">
        <v>38</v>
      </c>
      <c r="F35" s="40" t="s">
        <v>38</v>
      </c>
    </row>
    <row r="36" spans="1:6" x14ac:dyDescent="0.2">
      <c r="A36" s="62" t="s">
        <v>39</v>
      </c>
      <c r="B36" s="63"/>
      <c r="C36" s="9" t="s">
        <v>20</v>
      </c>
      <c r="D36" s="39">
        <f>D37+D53+D60+D64</f>
        <v>50000</v>
      </c>
      <c r="E36" s="39">
        <v>0</v>
      </c>
      <c r="F36" s="39">
        <f t="shared" ref="F36:F64" si="0">SUM(D36:E36)</f>
        <v>50000</v>
      </c>
    </row>
    <row r="37" spans="1:6" x14ac:dyDescent="0.2">
      <c r="A37" s="56" t="s">
        <v>40</v>
      </c>
      <c r="B37" s="56"/>
      <c r="C37" s="12">
        <v>2000</v>
      </c>
      <c r="D37" s="39">
        <f>D38+D41+D42+D52</f>
        <v>50000</v>
      </c>
      <c r="E37" s="39">
        <v>0</v>
      </c>
      <c r="F37" s="39">
        <f t="shared" si="0"/>
        <v>50000</v>
      </c>
    </row>
    <row r="38" spans="1:6" x14ac:dyDescent="0.2">
      <c r="A38" s="61" t="s">
        <v>41</v>
      </c>
      <c r="B38" s="61"/>
      <c r="C38" s="13">
        <v>2110</v>
      </c>
      <c r="D38" s="38">
        <v>0</v>
      </c>
      <c r="E38" s="38">
        <v>0</v>
      </c>
      <c r="F38" s="38">
        <f t="shared" si="0"/>
        <v>0</v>
      </c>
    </row>
    <row r="39" spans="1:6" x14ac:dyDescent="0.2">
      <c r="A39" s="61" t="s">
        <v>42</v>
      </c>
      <c r="B39" s="61"/>
      <c r="C39" s="13">
        <v>2111</v>
      </c>
      <c r="D39" s="38">
        <v>0</v>
      </c>
      <c r="E39" s="38">
        <v>0</v>
      </c>
      <c r="F39" s="38">
        <f t="shared" si="0"/>
        <v>0</v>
      </c>
    </row>
    <row r="40" spans="1:6" x14ac:dyDescent="0.2">
      <c r="A40" s="61" t="s">
        <v>43</v>
      </c>
      <c r="B40" s="61"/>
      <c r="C40" s="13">
        <v>2112</v>
      </c>
      <c r="D40" s="38">
        <v>0</v>
      </c>
      <c r="E40" s="38">
        <v>0</v>
      </c>
      <c r="F40" s="38">
        <f t="shared" si="0"/>
        <v>0</v>
      </c>
    </row>
    <row r="41" spans="1:6" x14ac:dyDescent="0.2">
      <c r="A41" s="61" t="s">
        <v>44</v>
      </c>
      <c r="B41" s="61"/>
      <c r="C41" s="13">
        <v>2120</v>
      </c>
      <c r="D41" s="38">
        <v>0</v>
      </c>
      <c r="E41" s="38">
        <v>0</v>
      </c>
      <c r="F41" s="38">
        <f t="shared" si="0"/>
        <v>0</v>
      </c>
    </row>
    <row r="42" spans="1:6" x14ac:dyDescent="0.2">
      <c r="A42" s="61" t="s">
        <v>45</v>
      </c>
      <c r="B42" s="61"/>
      <c r="C42" s="13">
        <v>2200</v>
      </c>
      <c r="D42" s="38">
        <f>D43+D44+D45+D46+D50</f>
        <v>50000</v>
      </c>
      <c r="E42" s="38">
        <v>0</v>
      </c>
      <c r="F42" s="38">
        <f t="shared" si="0"/>
        <v>50000</v>
      </c>
    </row>
    <row r="43" spans="1:6" x14ac:dyDescent="0.2">
      <c r="A43" s="61" t="s">
        <v>46</v>
      </c>
      <c r="B43" s="61"/>
      <c r="C43" s="13">
        <v>2210</v>
      </c>
      <c r="D43" s="38">
        <v>0</v>
      </c>
      <c r="E43" s="38">
        <v>0</v>
      </c>
      <c r="F43" s="38">
        <f t="shared" si="0"/>
        <v>0</v>
      </c>
    </row>
    <row r="44" spans="1:6" x14ac:dyDescent="0.2">
      <c r="A44" s="61" t="s">
        <v>47</v>
      </c>
      <c r="B44" s="61"/>
      <c r="C44" s="13">
        <v>2240</v>
      </c>
      <c r="D44" s="38">
        <v>0</v>
      </c>
      <c r="E44" s="38">
        <v>0</v>
      </c>
      <c r="F44" s="38">
        <f t="shared" si="0"/>
        <v>0</v>
      </c>
    </row>
    <row r="45" spans="1:6" x14ac:dyDescent="0.2">
      <c r="A45" s="61" t="s">
        <v>48</v>
      </c>
      <c r="B45" s="61"/>
      <c r="C45" s="13">
        <v>2250</v>
      </c>
      <c r="D45" s="38">
        <v>0</v>
      </c>
      <c r="E45" s="38">
        <v>0</v>
      </c>
      <c r="F45" s="38">
        <f t="shared" si="0"/>
        <v>0</v>
      </c>
    </row>
    <row r="46" spans="1:6" x14ac:dyDescent="0.2">
      <c r="A46" s="61" t="s">
        <v>49</v>
      </c>
      <c r="B46" s="61"/>
      <c r="C46" s="13">
        <v>2270</v>
      </c>
      <c r="D46" s="38">
        <v>0</v>
      </c>
      <c r="E46" s="38">
        <v>0</v>
      </c>
      <c r="F46" s="38">
        <f t="shared" si="0"/>
        <v>0</v>
      </c>
    </row>
    <row r="47" spans="1:6" x14ac:dyDescent="0.2">
      <c r="A47" s="61" t="s">
        <v>50</v>
      </c>
      <c r="B47" s="61"/>
      <c r="C47" s="13">
        <v>2271</v>
      </c>
      <c r="D47" s="38">
        <v>0</v>
      </c>
      <c r="E47" s="38">
        <v>0</v>
      </c>
      <c r="F47" s="38">
        <f t="shared" si="0"/>
        <v>0</v>
      </c>
    </row>
    <row r="48" spans="1:6" x14ac:dyDescent="0.2">
      <c r="A48" s="61" t="s">
        <v>51</v>
      </c>
      <c r="B48" s="61"/>
      <c r="C48" s="13">
        <v>2272</v>
      </c>
      <c r="D48" s="38">
        <v>0</v>
      </c>
      <c r="E48" s="38">
        <v>0</v>
      </c>
      <c r="F48" s="38">
        <f t="shared" si="0"/>
        <v>0</v>
      </c>
    </row>
    <row r="49" spans="1:6" x14ac:dyDescent="0.2">
      <c r="A49" s="61" t="s">
        <v>52</v>
      </c>
      <c r="B49" s="61"/>
      <c r="C49" s="13">
        <v>2273</v>
      </c>
      <c r="D49" s="38">
        <v>0</v>
      </c>
      <c r="E49" s="38">
        <v>0</v>
      </c>
      <c r="F49" s="38">
        <f t="shared" si="0"/>
        <v>0</v>
      </c>
    </row>
    <row r="50" spans="1:6" ht="28.15" customHeight="1" x14ac:dyDescent="0.2">
      <c r="A50" s="61" t="s">
        <v>86</v>
      </c>
      <c r="B50" s="61"/>
      <c r="C50" s="13">
        <v>2280</v>
      </c>
      <c r="D50" s="38">
        <f>D51</f>
        <v>50000</v>
      </c>
      <c r="E50" s="38">
        <v>0</v>
      </c>
      <c r="F50" s="38">
        <f t="shared" si="0"/>
        <v>50000</v>
      </c>
    </row>
    <row r="51" spans="1:6" ht="27.6" customHeight="1" x14ac:dyDescent="0.2">
      <c r="A51" s="61" t="s">
        <v>53</v>
      </c>
      <c r="B51" s="61"/>
      <c r="C51" s="13">
        <v>2282</v>
      </c>
      <c r="D51" s="38">
        <v>50000</v>
      </c>
      <c r="E51" s="38">
        <v>0</v>
      </c>
      <c r="F51" s="38">
        <f t="shared" si="0"/>
        <v>50000</v>
      </c>
    </row>
    <row r="52" spans="1:6" x14ac:dyDescent="0.2">
      <c r="A52" s="61" t="s">
        <v>54</v>
      </c>
      <c r="B52" s="61"/>
      <c r="C52" s="13">
        <v>2800</v>
      </c>
      <c r="D52" s="38">
        <v>0</v>
      </c>
      <c r="E52" s="38">
        <v>0</v>
      </c>
      <c r="F52" s="38">
        <f t="shared" si="0"/>
        <v>0</v>
      </c>
    </row>
    <row r="53" spans="1:6" x14ac:dyDescent="0.2">
      <c r="A53" s="61" t="s">
        <v>55</v>
      </c>
      <c r="B53" s="61"/>
      <c r="C53" s="13">
        <v>3000</v>
      </c>
      <c r="D53" s="38">
        <v>0</v>
      </c>
      <c r="E53" s="38">
        <v>0</v>
      </c>
      <c r="F53" s="38">
        <f t="shared" si="0"/>
        <v>0</v>
      </c>
    </row>
    <row r="54" spans="1:6" x14ac:dyDescent="0.2">
      <c r="A54" s="61" t="s">
        <v>56</v>
      </c>
      <c r="B54" s="61"/>
      <c r="C54" s="13">
        <v>3100</v>
      </c>
      <c r="D54" s="38">
        <v>0</v>
      </c>
      <c r="E54" s="38">
        <v>0</v>
      </c>
      <c r="F54" s="38">
        <f t="shared" si="0"/>
        <v>0</v>
      </c>
    </row>
    <row r="55" spans="1:6" x14ac:dyDescent="0.2">
      <c r="A55" s="61" t="s">
        <v>57</v>
      </c>
      <c r="B55" s="61"/>
      <c r="C55" s="13">
        <v>3110</v>
      </c>
      <c r="D55" s="38">
        <v>0</v>
      </c>
      <c r="E55" s="38">
        <v>0</v>
      </c>
      <c r="F55" s="38">
        <f t="shared" si="0"/>
        <v>0</v>
      </c>
    </row>
    <row r="56" spans="1:6" x14ac:dyDescent="0.2">
      <c r="A56" s="61" t="s">
        <v>58</v>
      </c>
      <c r="B56" s="61"/>
      <c r="C56" s="13">
        <v>3130</v>
      </c>
      <c r="D56" s="38">
        <v>0</v>
      </c>
      <c r="E56" s="38">
        <v>0</v>
      </c>
      <c r="F56" s="38">
        <f t="shared" si="0"/>
        <v>0</v>
      </c>
    </row>
    <row r="57" spans="1:6" x14ac:dyDescent="0.2">
      <c r="A57" s="61" t="s">
        <v>59</v>
      </c>
      <c r="B57" s="61"/>
      <c r="C57" s="13">
        <v>3132</v>
      </c>
      <c r="D57" s="38">
        <v>0</v>
      </c>
      <c r="E57" s="38">
        <v>0</v>
      </c>
      <c r="F57" s="38">
        <f t="shared" si="0"/>
        <v>0</v>
      </c>
    </row>
    <row r="58" spans="1:6" x14ac:dyDescent="0.2">
      <c r="A58" s="61" t="s">
        <v>60</v>
      </c>
      <c r="B58" s="61"/>
      <c r="C58" s="13">
        <v>3140</v>
      </c>
      <c r="D58" s="38">
        <v>0</v>
      </c>
      <c r="E58" s="38">
        <v>0</v>
      </c>
      <c r="F58" s="38">
        <f t="shared" si="0"/>
        <v>0</v>
      </c>
    </row>
    <row r="59" spans="1:6" x14ac:dyDescent="0.2">
      <c r="A59" s="61" t="s">
        <v>61</v>
      </c>
      <c r="B59" s="61"/>
      <c r="C59" s="13">
        <v>3142</v>
      </c>
      <c r="D59" s="38">
        <v>0</v>
      </c>
      <c r="E59" s="38">
        <v>0</v>
      </c>
      <c r="F59" s="38">
        <f t="shared" si="0"/>
        <v>0</v>
      </c>
    </row>
    <row r="60" spans="1:6" x14ac:dyDescent="0.2">
      <c r="A60" s="61" t="s">
        <v>62</v>
      </c>
      <c r="B60" s="61"/>
      <c r="C60" s="13">
        <v>4110</v>
      </c>
      <c r="D60" s="38">
        <v>0</v>
      </c>
      <c r="E60" s="38">
        <v>0</v>
      </c>
      <c r="F60" s="38">
        <f t="shared" si="0"/>
        <v>0</v>
      </c>
    </row>
    <row r="61" spans="1:6" x14ac:dyDescent="0.2">
      <c r="A61" s="61" t="s">
        <v>63</v>
      </c>
      <c r="B61" s="61"/>
      <c r="C61" s="13">
        <v>4111</v>
      </c>
      <c r="D61" s="38">
        <v>0</v>
      </c>
      <c r="E61" s="38">
        <v>0</v>
      </c>
      <c r="F61" s="38">
        <f t="shared" si="0"/>
        <v>0</v>
      </c>
    </row>
    <row r="62" spans="1:6" x14ac:dyDescent="0.2">
      <c r="A62" s="61" t="s">
        <v>64</v>
      </c>
      <c r="B62" s="61"/>
      <c r="C62" s="13">
        <v>4112</v>
      </c>
      <c r="D62" s="38">
        <v>0</v>
      </c>
      <c r="E62" s="38">
        <v>0</v>
      </c>
      <c r="F62" s="38">
        <f t="shared" si="0"/>
        <v>0</v>
      </c>
    </row>
    <row r="63" spans="1:6" x14ac:dyDescent="0.2">
      <c r="A63" s="61" t="s">
        <v>65</v>
      </c>
      <c r="B63" s="61"/>
      <c r="C63" s="13">
        <v>4113</v>
      </c>
      <c r="D63" s="38">
        <v>0</v>
      </c>
      <c r="E63" s="38">
        <v>0</v>
      </c>
      <c r="F63" s="38">
        <f t="shared" si="0"/>
        <v>0</v>
      </c>
    </row>
    <row r="64" spans="1:6" x14ac:dyDescent="0.2">
      <c r="A64" s="61" t="s">
        <v>66</v>
      </c>
      <c r="B64" s="61"/>
      <c r="C64" s="13">
        <v>4210</v>
      </c>
      <c r="D64" s="38">
        <v>0</v>
      </c>
      <c r="E64" s="38">
        <v>0</v>
      </c>
      <c r="F64" s="38">
        <f t="shared" si="0"/>
        <v>0</v>
      </c>
    </row>
    <row r="67" spans="1:6" x14ac:dyDescent="0.2">
      <c r="A67" s="64" t="s">
        <v>68</v>
      </c>
      <c r="B67" s="64"/>
      <c r="D67" s="25"/>
      <c r="F67" s="25" t="s">
        <v>67</v>
      </c>
    </row>
    <row r="68" spans="1:6" x14ac:dyDescent="0.2">
      <c r="D68" s="15" t="s">
        <v>70</v>
      </c>
      <c r="F68" s="15" t="s">
        <v>71</v>
      </c>
    </row>
    <row r="69" spans="1:6" x14ac:dyDescent="0.2">
      <c r="A69" s="64" t="s">
        <v>90</v>
      </c>
      <c r="B69" s="64"/>
      <c r="D69" s="25"/>
      <c r="F69" s="25" t="s">
        <v>88</v>
      </c>
    </row>
    <row r="70" spans="1:6" x14ac:dyDescent="0.2">
      <c r="D70" s="15" t="s">
        <v>70</v>
      </c>
      <c r="F70" s="15" t="s">
        <v>71</v>
      </c>
    </row>
    <row r="71" spans="1:6" x14ac:dyDescent="0.2">
      <c r="A71" t="s">
        <v>72</v>
      </c>
      <c r="B71" s="25" t="str">
        <f>'24418_1014030'!B78</f>
        <v>27 грудня 2018р.</v>
      </c>
    </row>
    <row r="72" spans="1:6" x14ac:dyDescent="0.2">
      <c r="B72" s="1" t="s">
        <v>73</v>
      </c>
    </row>
    <row r="74" spans="1:6" x14ac:dyDescent="0.2">
      <c r="A74" s="65" t="s">
        <v>75</v>
      </c>
      <c r="B74" s="65"/>
      <c r="C74" s="65"/>
      <c r="D74" s="65"/>
      <c r="E74" s="65"/>
      <c r="F74" s="65"/>
    </row>
    <row r="75" spans="1:6" x14ac:dyDescent="0.2">
      <c r="A75" s="65" t="s">
        <v>76</v>
      </c>
      <c r="B75" s="65"/>
      <c r="C75" s="65"/>
      <c r="D75" s="65"/>
      <c r="E75" s="65"/>
      <c r="F75" s="65"/>
    </row>
  </sheetData>
  <mergeCells count="65">
    <mergeCell ref="A69:B69"/>
    <mergeCell ref="A74:F74"/>
    <mergeCell ref="A75:F75"/>
    <mergeCell ref="A60:B60"/>
    <mergeCell ref="A61:B61"/>
    <mergeCell ref="A62:B62"/>
    <mergeCell ref="A63:B63"/>
    <mergeCell ref="A64:B64"/>
    <mergeCell ref="A67:B67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4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5:F15"/>
    <mergeCell ref="B17:F17"/>
    <mergeCell ref="B18:F18"/>
    <mergeCell ref="B19:F19"/>
    <mergeCell ref="A21:B22"/>
    <mergeCell ref="C21:C22"/>
    <mergeCell ref="D21:E21"/>
    <mergeCell ref="F21:F22"/>
    <mergeCell ref="A14:F14"/>
    <mergeCell ref="D1:F1"/>
    <mergeCell ref="D3:F3"/>
    <mergeCell ref="D4:F4"/>
    <mergeCell ref="D5:F5"/>
    <mergeCell ref="D6:F6"/>
    <mergeCell ref="D7:F7"/>
    <mergeCell ref="D8:F8"/>
    <mergeCell ref="A10:F10"/>
    <mergeCell ref="A12:F12"/>
    <mergeCell ref="C13:F13"/>
    <mergeCell ref="B2:F2"/>
  </mergeCells>
  <pageMargins left="0.7" right="0.7" top="0.75" bottom="0.75" header="0.3" footer="0.3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24418_1011100</vt:lpstr>
      <vt:lpstr>24418_1013133</vt:lpstr>
      <vt:lpstr>24418_1014030</vt:lpstr>
      <vt:lpstr>24418_1014040</vt:lpstr>
      <vt:lpstr>24418_1014060</vt:lpstr>
      <vt:lpstr>24418_1014081</vt:lpstr>
      <vt:lpstr>24418_1010160</vt:lpstr>
      <vt:lpstr>24418_1014082</vt:lpstr>
      <vt:lpstr>24418_1017622</vt:lpstr>
      <vt:lpstr>'24418_1011100'!Область_печати</vt:lpstr>
      <vt:lpstr>'24418_1014030'!Область_печати</vt:lpstr>
      <vt:lpstr>'24418_1014040'!Область_печати</vt:lpstr>
      <vt:lpstr>'24418_1014060'!Область_печати</vt:lpstr>
      <vt:lpstr>'24418_1014081'!Область_печати</vt:lpstr>
      <vt:lpstr>'24418_1014082'!Область_печати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2019-01-08T14:55:56Z</cp:lastPrinted>
  <dcterms:created xsi:type="dcterms:W3CDTF">2018-01-10T15:07:46Z</dcterms:created>
  <dcterms:modified xsi:type="dcterms:W3CDTF">2019-01-12T13:30:27Z</dcterms:modified>
</cp:coreProperties>
</file>